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Job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'Jobs'!$A$5:$R$105</definedName>
    <definedName name="_xlnm._FilterDatabase" localSheetId="2" hidden="1">'Assumptions'!$A$5:$E$105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0.0%;[Red]-0.0%"/>
    <numFmt numFmtId="166" formatCode="$#,##0.00;[Red]-$#,##0.00"/>
    <numFmt numFmtId="167" formatCode="$#,##0;[Red]-$#,##0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5F6F67"/>
      <sz val="9"/>
    </font>
    <font>
      <name val="Aptos"/>
      <b val="1"/>
      <color rgb="0017261F"/>
      <sz val="10"/>
    </font>
    <font>
      <name val="Aptos"/>
      <color rgb="0017261F"/>
      <sz val="10"/>
    </font>
    <font>
      <name val="Aptos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D7A928"/>
      </patternFill>
    </fill>
    <fill>
      <patternFill patternType="solid">
        <fgColor rgb="00F2F7F1"/>
      </patternFill>
    </fill>
    <fill>
      <patternFill patternType="solid">
        <fgColor rgb="00FFFFFF"/>
      </patternFill>
    </fill>
    <fill>
      <patternFill patternType="solid">
        <fgColor rgb="00FFF3C4"/>
      </patternFill>
    </fill>
    <fill>
      <patternFill patternType="solid">
        <fgColor rgb="00E8F1E7"/>
      </patternFill>
    </fill>
  </fills>
  <borders count="6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  <border>
      <left/>
      <right/>
      <top style="thin">
        <color rgb="00C6D5C8"/>
      </top>
      <bottom/>
      <diagonal/>
    </border>
    <border>
      <left/>
      <right style="thin">
        <color rgb="00C6D5C8"/>
      </right>
      <top style="thin">
        <color rgb="00C6D5C8"/>
      </top>
      <bottom/>
      <diagonal/>
    </border>
    <border>
      <left/>
      <right/>
      <top style="thin">
        <color rgb="00C6D5C8"/>
      </top>
      <bottom style="thin">
        <color rgb="00C6D5C8"/>
      </bottom>
      <diagonal/>
    </border>
    <border>
      <left/>
      <right style="thin">
        <color rgb="00C6D5C8"/>
      </right>
      <top style="thin">
        <color rgb="00C6D5C8"/>
      </top>
      <bottom style="thin">
        <color rgb="00C6D5C8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1" fontId="4" fillId="7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164" fontId="4" fillId="7" borderId="1" applyAlignment="1" pivotButton="0" quotePrefix="0" xfId="0">
      <alignment horizontal="left" vertical="center"/>
    </xf>
    <xf numFmtId="165" fontId="4" fillId="7" borderId="1" applyAlignment="1" pivotButton="0" quotePrefix="0" xfId="0">
      <alignment horizontal="left" vertical="center"/>
    </xf>
    <xf numFmtId="166" fontId="4" fillId="7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center"/>
    </xf>
    <xf numFmtId="0" fontId="5" fillId="2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167" fontId="4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167" fontId="4" fillId="5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left" vertical="center" wrapText="1"/>
    </xf>
    <xf numFmtId="2" fontId="4" fillId="6" borderId="1" applyAlignment="1" pivotButton="0" quotePrefix="0" xfId="0">
      <alignment horizontal="left" vertical="center" wrapText="1"/>
    </xf>
    <xf numFmtId="166" fontId="4" fillId="6" borderId="1" applyAlignment="1" pivotButton="0" quotePrefix="0" xfId="0">
      <alignment horizontal="left" vertical="center" wrapText="1"/>
    </xf>
    <xf numFmtId="166" fontId="4" fillId="7" borderId="1" applyAlignment="1" pivotButton="0" quotePrefix="0" xfId="0">
      <alignment horizontal="left" vertical="center" wrapText="1"/>
    </xf>
    <xf numFmtId="165" fontId="4" fillId="7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4" fillId="6" borderId="1" applyAlignment="1" pivotButton="0" quotePrefix="0" xfId="0">
      <alignment horizontal="left" vertical="center"/>
    </xf>
    <xf numFmtId="164" fontId="4" fillId="7" borderId="1" applyAlignment="1" pivotButton="0" quotePrefix="0" xfId="0">
      <alignment horizontal="left" vertical="center"/>
    </xf>
    <xf numFmtId="165" fontId="4" fillId="7" borderId="1" applyAlignment="1" pivotButton="0" quotePrefix="0" xfId="0">
      <alignment horizontal="left" vertical="center"/>
    </xf>
    <xf numFmtId="167" fontId="4" fillId="4" borderId="1" applyAlignment="1" pivotButton="0" quotePrefix="0" xfId="0">
      <alignment horizontal="left" vertical="center"/>
    </xf>
    <xf numFmtId="167" fontId="4" fillId="5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 wrapText="1"/>
    </xf>
    <xf numFmtId="165" fontId="4" fillId="7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  <dxf>
      <font>
        <name val="Aptos"/>
        <b val="1"/>
        <color rgb="00FFFFFF"/>
        <sz val="10"/>
      </font>
      <fill>
        <patternFill patternType="solid">
          <fgColor rgb="00337A4E"/>
        </patternFill>
      </fill>
    </dxf>
    <dxf>
      <font>
        <name val="Aptos"/>
        <b val="1"/>
        <color rgb="0017261F"/>
        <sz val="10"/>
      </font>
      <fill>
        <patternFill patternType="solid">
          <fgColor rgb="00D7A92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and Total Cost</a:t>
            </a:r>
          </a:p>
        </rich>
      </tx>
    </title>
    <plotArea>
      <lineChart>
        <grouping val="standard"/>
        <ser>
          <idx val="0"/>
          <order val="0"/>
          <tx>
            <strRef>
              <f>'Summary'!B19</f>
            </strRef>
          </tx>
          <spPr>
            <a:ln xmlns:a="http://schemas.openxmlformats.org/drawingml/2006/main" w="28575">
              <a:solidFill>
                <a:srgbClr val="337A4E"/>
              </a:solidFill>
              <a:prstDash val="solid"/>
            </a:ln>
          </spPr>
          <marker>
            <symbol val="circle"/>
            <size val="6"/>
            <spPr>
              <a:ln xmlns:a="http://schemas.openxmlformats.org/drawingml/2006/main">
                <a:prstDash val="solid"/>
              </a:ln>
            </spPr>
          </marker>
          <cat>
            <numRef>
              <f>'Summary'!$A$20:$A$26</f>
            </numRef>
          </cat>
          <val>
            <numRef>
              <f>'Summary'!$B$20:$B$26</f>
            </numRef>
          </val>
        </ser>
        <ser>
          <idx val="1"/>
          <order val="1"/>
          <tx>
            <strRef>
              <f>'Summary'!C19</f>
            </strRef>
          </tx>
          <spPr>
            <a:ln xmlns:a="http://schemas.openxmlformats.org/drawingml/2006/main" w="28575">
              <a:solidFill>
                <a:srgbClr val="173F35"/>
              </a:solidFill>
              <a:prstDash val="solid"/>
            </a:ln>
          </spPr>
          <marker>
            <symbol val="diamond"/>
            <size val="6"/>
            <spPr>
              <a:ln xmlns:a="http://schemas.openxmlformats.org/drawingml/2006/main">
                <a:prstDash val="solid"/>
              </a:ln>
            </spPr>
          </marker>
          <cat>
            <numRef>
              <f>'Summary'!$A$20:$A$26</f>
            </numRef>
          </cat>
          <val>
            <numRef>
              <f>'Summary'!$C$20:$C$26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Break-even level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 dollars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18</row>
      <rowOff>0</rowOff>
    </from>
    <ext cx="37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2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" customWidth="1" min="3" max="3"/>
    <col width="29" customWidth="1" min="4" max="4"/>
    <col width="18" customWidth="1" min="5" max="5"/>
    <col width="3" customWidth="1" min="6" max="6"/>
    <col width="19" customWidth="1" min="7" max="7"/>
    <col width="16" customWidth="1" min="8" max="8"/>
    <col width="16" customWidth="1" min="9" max="9"/>
    <col width="16" customWidth="1" min="10" max="10"/>
  </cols>
  <sheetData>
    <row r="1" ht="30" customHeight="1">
      <c r="A1" s="1" t="inlineStr">
        <is>
          <t>Landscaping Break-Even Calculator — Fictional Fieldstone Landscape Co.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6" t="n"/>
    </row>
    <row r="2" ht="30" customHeight="1">
      <c r="A2" s="2" t="inlineStr">
        <is>
          <t>Every example is fictional.</t>
        </is>
      </c>
      <c r="D2" s="2" t="inlineStr">
        <is>
          <t>Results use Ready job rows marked Yes.</t>
        </is>
      </c>
      <c r="G2" s="2" t="inlineStr">
        <is>
          <t>Review entered costs before making business decisions.</t>
        </is>
      </c>
    </row>
    <row r="3" ht="22" customHeight="1">
      <c r="A3" s="3" t="inlineStr">
        <is>
          <t>Analysis period and data checks</t>
        </is>
      </c>
      <c r="B3" s="3" t="n"/>
      <c r="C3" s="3" t="n"/>
      <c r="D3" s="3" t="n"/>
      <c r="E3" s="3" t="n"/>
      <c r="F3" s="3" t="n"/>
      <c r="G3" s="3" t="n"/>
      <c r="H3" s="3" t="n"/>
      <c r="I3" s="3" t="n"/>
      <c r="J3" s="3" t="n"/>
    </row>
    <row r="4">
      <c r="A4" s="4" t="inlineStr">
        <is>
          <t>Analysis month</t>
        </is>
      </c>
      <c r="B4" s="27" t="n">
        <v>46266</v>
      </c>
      <c r="D4" s="4" t="inlineStr">
        <is>
          <t>Active fixed-cost items</t>
        </is>
      </c>
      <c r="E4" s="6">
        <f>COUNTIFS(Assumptions!$C$6:$C$105,"Yes",Assumptions!$A$6:$A$105,"&lt;&gt;")</f>
        <v/>
      </c>
    </row>
    <row r="5">
      <c r="A5" s="7" t="inlineStr">
        <is>
          <t>Period end</t>
        </is>
      </c>
      <c r="B5" s="28">
        <f>IFERROR(IF($B$4="","",DATE(YEAR($B$4),MONTH($B$4)+1,0)),"")</f>
        <v/>
      </c>
      <c r="D5" s="7" t="inlineStr">
        <is>
          <t>Job rows needing review</t>
        </is>
      </c>
      <c r="E5" s="6">
        <f>COUNTIF(Jobs!$P$6:$P$105,"Missing*")+COUNTIF(Jobs!$P$6:$P$105,"Enter*")+COUNTIF(Jobs!$P$6:$P$105,"Choose*")+COUNTIF(Jobs!$P$6:$P$105,"Review*")</f>
        <v/>
      </c>
    </row>
    <row r="6"/>
    <row r="7" ht="22" customHeight="1">
      <c r="A7" s="3" t="inlineStr">
        <is>
          <t>Included job results and break-even indicators</t>
        </is>
      </c>
      <c r="B7" s="3" t="n"/>
      <c r="C7" s="3" t="n"/>
      <c r="D7" s="3" t="n"/>
      <c r="E7" s="3" t="n"/>
      <c r="F7" s="3" t="n"/>
      <c r="G7" s="3" t="n"/>
      <c r="H7" s="3" t="n"/>
      <c r="I7" s="3" t="n"/>
      <c r="J7" s="3" t="n"/>
    </row>
    <row r="8">
      <c r="A8" s="4" t="inlineStr">
        <is>
          <t>Ready included jobs</t>
        </is>
      </c>
      <c r="B8" s="6">
        <f>IF($B$4="","",COUNTIFS(Jobs!$D$6:$D$105,"&gt;="&amp;$B$4,Jobs!$D$6:$D$105,"&lt;="&amp;$B$5,Jobs!$P$6:$P$105,"Ready",Jobs!$Q$6:$Q$105,"Yes"))</f>
        <v/>
      </c>
      <c r="D8" s="4" t="inlineStr">
        <is>
          <t>Contribution margin ratio</t>
        </is>
      </c>
      <c r="E8" s="29">
        <f>IF(OR($B$9="",$B$9&lt;=0),"",IFERROR($B$11/$B$9,""))</f>
        <v/>
      </c>
    </row>
    <row r="9">
      <c r="A9" s="7" t="inlineStr">
        <is>
          <t>Revenue</t>
        </is>
      </c>
      <c r="B9" s="10">
        <f>IF($B$4="","",SUMIFS(Jobs!$H$6:$H$105,Jobs!$D$6:$D$105,"&gt;="&amp;$B$4,Jobs!$D$6:$D$105,"&lt;="&amp;$B$5,Jobs!$P$6:$P$105,"Ready",Jobs!$Q$6:$Q$105,"Yes"))</f>
        <v/>
      </c>
      <c r="D9" s="7" t="inlineStr">
        <is>
          <t>Break-even revenue</t>
        </is>
      </c>
      <c r="E9" s="10">
        <f>IF(OR($E$8="",$E$8&lt;=0,$B$12=""),"",IFERROR($B$12/$E$8,""))</f>
        <v/>
      </c>
    </row>
    <row r="10">
      <c r="A10" s="4" t="inlineStr">
        <is>
          <t>Variable costs</t>
        </is>
      </c>
      <c r="B10" s="10">
        <f>IF($B$4="","",SUMIFS(Jobs!$M$6:$M$105,Jobs!$D$6:$D$105,"&gt;="&amp;$B$4,Jobs!$D$6:$D$105,"&lt;="&amp;$B$5,Jobs!$P$6:$P$105,"Ready",Jobs!$Q$6:$Q$105,"Yes"))</f>
        <v/>
      </c>
      <c r="D10" s="4" t="inlineStr">
        <is>
          <t>Average revenue per job</t>
        </is>
      </c>
      <c r="E10" s="10">
        <f>IF(OR($B$8="",$B$8&lt;=0),"",IFERROR($B$9/$B$8,""))</f>
        <v/>
      </c>
    </row>
    <row r="11">
      <c r="A11" s="7" t="inlineStr">
        <is>
          <t>Contribution</t>
        </is>
      </c>
      <c r="B11" s="10">
        <f>IF($B$4="","",SUMIFS(Jobs!$N$6:$N$105,Jobs!$D$6:$D$105,"&gt;="&amp;$B$4,Jobs!$D$6:$D$105,"&lt;="&amp;$B$5,Jobs!$P$6:$P$105,"Ready",Jobs!$Q$6:$Q$105,"Yes"))</f>
        <v/>
      </c>
      <c r="D11" s="7" t="inlineStr">
        <is>
          <t>Average contribution per job</t>
        </is>
      </c>
      <c r="E11" s="10">
        <f>IF(OR($B$8="",$B$8&lt;=0),"",IFERROR($B$11/$B$8,""))</f>
        <v/>
      </c>
    </row>
    <row r="12">
      <c r="A12" s="4" t="inlineStr">
        <is>
          <t>Monthly fixed costs</t>
        </is>
      </c>
      <c r="B12" s="10">
        <f>IF($B$4="","",SUMIFS(Assumptions!$B$6:$B$105,Assumptions!$C$6:$C$105,"Yes"))</f>
        <v/>
      </c>
      <c r="D12" s="4" t="inlineStr">
        <is>
          <t>Jobs needed to break even</t>
        </is>
      </c>
      <c r="E12" s="6">
        <f>IF(OR($E$11="",$E$11&lt;=0,$B$12=""),"",IFERROR(ROUNDUP($B$12/$E$11,0),""))</f>
        <v/>
      </c>
    </row>
    <row r="13">
      <c r="A13" s="7" t="inlineStr">
        <is>
          <t>Profit or loss</t>
        </is>
      </c>
      <c r="B13" s="10">
        <f>IF(OR($B$11="",$B$12=""),"",$B$11-$B$12)</f>
        <v/>
      </c>
      <c r="D13" s="7" t="inlineStr">
        <is>
          <t>Margin of safety</t>
        </is>
      </c>
      <c r="E13" s="10">
        <f>IF(OR($E$9="",$B$9=""),"",$B$9-$E$9)</f>
        <v/>
      </c>
    </row>
    <row r="14">
      <c r="A14" s="4" t="n"/>
      <c r="B14" s="11" t="n"/>
      <c r="D14" s="4" t="inlineStr">
        <is>
          <t>Margin of safety percent</t>
        </is>
      </c>
      <c r="E14" s="29">
        <f>IF(OR($E$13="",$B$9&lt;=0),"",IFERROR($E$13/$B$9,""))</f>
        <v/>
      </c>
    </row>
    <row r="15">
      <c r="A15" s="7" t="n"/>
      <c r="B15" s="11" t="n"/>
      <c r="D15" s="7" t="inlineStr">
        <is>
          <t>Additional revenue needed</t>
        </is>
      </c>
      <c r="E15" s="10">
        <f>IF(OR($E$9="",$B$9=""),"",MAX(0,$E$9-$B$9))</f>
        <v/>
      </c>
    </row>
    <row r="16"/>
    <row r="17"/>
    <row r="18" ht="22" customHeight="1">
      <c r="A18" s="3" t="inlineStr">
        <is>
          <t>Break-even view</t>
        </is>
      </c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</row>
    <row r="19" ht="32" customHeight="1">
      <c r="A19" s="12" t="inlineStr">
        <is>
          <t>Revenue level</t>
        </is>
      </c>
      <c r="B19" s="12" t="inlineStr">
        <is>
          <t>Revenue</t>
        </is>
      </c>
      <c r="C19" s="12" t="inlineStr">
        <is>
          <t>Estimated total cost</t>
        </is>
      </c>
    </row>
    <row r="20">
      <c r="A20" s="13" t="inlineStr">
        <is>
          <t>0%</t>
        </is>
      </c>
      <c r="B20" s="30">
        <f>IF($E$9="","",$E$9*0.0)</f>
        <v/>
      </c>
      <c r="C20" s="30">
        <f>IF(OR($B20="",$E$8=""),"",$B$12+$B20*(1-$E$8))</f>
        <v/>
      </c>
    </row>
    <row r="21">
      <c r="A21" s="15" t="inlineStr">
        <is>
          <t>25%</t>
        </is>
      </c>
      <c r="B21" s="31">
        <f>IF($E$9="","",$E$9*0.25)</f>
        <v/>
      </c>
      <c r="C21" s="31">
        <f>IF(OR($B21="",$E$8=""),"",$B$12+$B21*(1-$E$8))</f>
        <v/>
      </c>
    </row>
    <row r="22">
      <c r="A22" s="13" t="inlineStr">
        <is>
          <t>50%</t>
        </is>
      </c>
      <c r="B22" s="30">
        <f>IF($E$9="","",$E$9*0.5)</f>
        <v/>
      </c>
      <c r="C22" s="30">
        <f>IF(OR($B22="",$E$8=""),"",$B$12+$B22*(1-$E$8))</f>
        <v/>
      </c>
    </row>
    <row r="23">
      <c r="A23" s="15" t="inlineStr">
        <is>
          <t>75%</t>
        </is>
      </c>
      <c r="B23" s="31">
        <f>IF($E$9="","",$E$9*0.75)</f>
        <v/>
      </c>
      <c r="C23" s="31">
        <f>IF(OR($B23="",$E$8=""),"",$B$12+$B23*(1-$E$8))</f>
        <v/>
      </c>
    </row>
    <row r="24">
      <c r="A24" s="13" t="inlineStr">
        <is>
          <t>100%</t>
        </is>
      </c>
      <c r="B24" s="30">
        <f>IF($E$9="","",$E$9*1.0)</f>
        <v/>
      </c>
      <c r="C24" s="30">
        <f>IF(OR($B24="",$E$8=""),"",$B$12+$B24*(1-$E$8))</f>
        <v/>
      </c>
    </row>
    <row r="25">
      <c r="A25" s="15" t="inlineStr">
        <is>
          <t>125%</t>
        </is>
      </c>
      <c r="B25" s="31">
        <f>IF($E$9="","",$E$9*1.25)</f>
        <v/>
      </c>
      <c r="C25" s="31">
        <f>IF(OR($B25="",$E$8=""),"",$B$12+$B25*(1-$E$8))</f>
        <v/>
      </c>
    </row>
    <row r="26">
      <c r="A26" s="13" t="inlineStr">
        <is>
          <t>150%</t>
        </is>
      </c>
      <c r="B26" s="30">
        <f>IF($E$9="","",$E$9*1.5)</f>
        <v/>
      </c>
      <c r="C26" s="30">
        <f>IF(OR($B26="",$E$8=""),"",$B$12+$B26*(1-$E$8))</f>
        <v/>
      </c>
    </row>
    <row r="27"/>
    <row r="28"/>
    <row r="29" ht="22" customHeight="1">
      <c r="A29" s="3" t="inlineStr">
        <is>
          <t>How the calculation is read</t>
        </is>
      </c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</row>
    <row r="30" ht="27" customHeight="1">
      <c r="A30" s="2" t="inlineStr">
        <is>
          <t>Break-even revenue equals active monthly fixed costs divided by the contribution margin ratio from Ready, included jobs.</t>
        </is>
      </c>
    </row>
    <row r="31" ht="27" customHeight="1">
      <c r="A31" s="2" t="inlineStr">
        <is>
          <t>A negative margin of safety means included revenue is below the calculated break-even revenue for the selected month.</t>
        </is>
      </c>
    </row>
    <row r="32" ht="27" customHeight="1">
      <c r="A32" s="2" t="inlineStr">
        <is>
          <t>The result is a planning calculation based only on entered amounts; it is not tax, accounting, pricing, or legal advice.</t>
        </is>
      </c>
    </row>
  </sheetData>
  <mergeCells count="1">
    <mergeCell ref="A1:J1"/>
  </mergeCells>
  <conditionalFormatting sqref="B13">
    <cfRule type="expression" priority="1" dxfId="0">
      <formula>AND($B$13&lt;&gt;"",$B$13&lt;0)</formula>
    </cfRule>
    <cfRule type="expression" priority="2" dxfId="1">
      <formula>AND($B$13&lt;&gt;"",$B$13&gt;=0)</formula>
    </cfRule>
  </conditionalFormatting>
  <conditionalFormatting sqref="E13:E14">
    <cfRule type="expression" priority="3" dxfId="0">
      <formula>AND(E13&lt;&gt;"",E13&lt;0)</formula>
    </cfRule>
    <cfRule type="expression" priority="4" dxfId="1">
      <formula>AND(E13&lt;&gt;"",E13&gt;=0)</formula>
    </cfRule>
  </conditionalFormatting>
  <conditionalFormatting sqref="E5">
    <cfRule type="expression" priority="5" dxfId="0">
      <formula>$E$5&gt;0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05"/>
  <sheetViews>
    <sheetView showGridLines="0" zoomScale="8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7" customWidth="1" min="1" max="1"/>
    <col width="28" customWidth="1" min="2" max="2"/>
    <col width="25" customWidth="1" min="3" max="3"/>
    <col width="14" customWidth="1" min="4" max="4"/>
    <col width="11" customWidth="1" min="5" max="5"/>
    <col width="15" customWidth="1" min="6" max="6"/>
    <col width="28" customWidth="1" min="7" max="7"/>
    <col width="15" customWidth="1" min="8" max="8"/>
    <col width="15" customWidth="1" min="9" max="9"/>
    <col width="16" customWidth="1" min="10" max="10"/>
    <col width="18" customWidth="1" min="11" max="11"/>
    <col width="19" customWidth="1" min="12" max="12"/>
    <col width="19" customWidth="1" min="13" max="13"/>
    <col width="16" customWidth="1" min="14" max="14"/>
    <col width="20" customWidth="1" min="15" max="15"/>
    <col width="27" customWidth="1" min="16" max="16"/>
    <col width="11" customWidth="1" min="17" max="17"/>
    <col width="14" customWidth="1" min="18" max="18"/>
  </cols>
  <sheetData>
    <row r="1" ht="30" customHeight="1">
      <c r="A1" s="1" t="inlineStr">
        <is>
          <t>Job Contribution Inputs — Fictional Fieldstone Landscape Co.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  <c r="K1" s="25" t="n"/>
      <c r="L1" s="25" t="n"/>
      <c r="M1" s="25" t="n"/>
      <c r="N1" s="25" t="n"/>
      <c r="O1" s="25" t="n"/>
      <c r="P1" s="25" t="n"/>
      <c r="Q1" s="25" t="n"/>
      <c r="R1" s="26" t="n"/>
    </row>
    <row r="2" ht="32" customHeight="1">
      <c r="A2" s="2" t="inlineStr">
        <is>
          <t>Yellow cells are editable.</t>
        </is>
      </c>
      <c r="D2" s="2" t="inlineStr">
        <is>
          <t>Enter $0 when a variable cost is known to be zero.</t>
        </is>
      </c>
      <c r="I2" s="2" t="inlineStr">
        <is>
          <t>Only Ready rows marked Yes are included on Summary.</t>
        </is>
      </c>
      <c r="N2" s="2" t="inlineStr">
        <is>
          <t>Alerts request a human review of entered data.</t>
        </is>
      </c>
    </row>
    <row r="3">
      <c r="A3" s="17" t="inlineStr">
        <is>
          <t>Prepared input rows</t>
        </is>
      </c>
      <c r="B3" s="17" t="n">
        <v>100</v>
      </c>
      <c r="D3" s="17" t="inlineStr">
        <is>
          <t>Prepared through row</t>
        </is>
      </c>
      <c r="E3" s="17" t="n">
        <v>105</v>
      </c>
    </row>
    <row r="4"/>
    <row r="5" ht="32" customHeight="1">
      <c r="A5" s="12" t="inlineStr">
        <is>
          <t>Job ID</t>
        </is>
      </c>
      <c r="B5" s="12" t="inlineStr">
        <is>
          <t>Property</t>
        </is>
      </c>
      <c r="C5" s="12" t="inlineStr">
        <is>
          <t>Service</t>
        </is>
      </c>
      <c r="D5" s="12" t="inlineStr">
        <is>
          <t>Service Date</t>
        </is>
      </c>
      <c r="E5" s="12" t="inlineStr">
        <is>
          <t>Quantity</t>
        </is>
      </c>
      <c r="F5" s="12" t="inlineStr">
        <is>
          <t>Unit</t>
        </is>
      </c>
      <c r="G5" s="12" t="inlineStr">
        <is>
          <t>Crew / Equipment</t>
        </is>
      </c>
      <c r="H5" s="12" t="inlineStr">
        <is>
          <t>Revenue</t>
        </is>
      </c>
      <c r="I5" s="12" t="inlineStr">
        <is>
          <t>Labor Cost</t>
        </is>
      </c>
      <c r="J5" s="12" t="inlineStr">
        <is>
          <t>Materials Cost</t>
        </is>
      </c>
      <c r="K5" s="12" t="inlineStr">
        <is>
          <t>Equipment &amp; Fuel</t>
        </is>
      </c>
      <c r="L5" s="12" t="inlineStr">
        <is>
          <t>Other Variable Cost</t>
        </is>
      </c>
      <c r="M5" s="12" t="inlineStr">
        <is>
          <t>Total Variable Cost</t>
        </is>
      </c>
      <c r="N5" s="12" t="inlineStr">
        <is>
          <t>Contribution</t>
        </is>
      </c>
      <c r="O5" s="12" t="inlineStr">
        <is>
          <t>Contribution Margin %</t>
        </is>
      </c>
      <c r="P5" s="12" t="inlineStr">
        <is>
          <t>Entry Check</t>
        </is>
      </c>
      <c r="Q5" s="12" t="inlineStr">
        <is>
          <t>Include?</t>
        </is>
      </c>
      <c r="R5" s="12" t="inlineStr">
        <is>
          <t>Status</t>
        </is>
      </c>
    </row>
    <row r="6" ht="25" customHeight="1">
      <c r="A6" s="18" t="inlineStr">
        <is>
          <t>FIC-260901-01</t>
        </is>
      </c>
      <c r="B6" s="18" t="inlineStr">
        <is>
          <t>Fictional Alder Commons</t>
        </is>
      </c>
      <c r="C6" s="18" t="inlineStr">
        <is>
          <t>Mowing and edging</t>
        </is>
      </c>
      <c r="D6" s="32" t="n">
        <v>46266</v>
      </c>
      <c r="E6" s="20" t="n">
        <v>1</v>
      </c>
      <c r="F6" s="18" t="inlineStr">
        <is>
          <t>job</t>
        </is>
      </c>
      <c r="G6" s="18" t="inlineStr">
        <is>
          <t>Demo Crew A / Demo Mower 1</t>
        </is>
      </c>
      <c r="H6" s="21" t="n">
        <v>1850</v>
      </c>
      <c r="I6" s="21" t="n">
        <v>620</v>
      </c>
      <c r="J6" s="21" t="n">
        <v>70</v>
      </c>
      <c r="K6" s="21" t="n">
        <v>110</v>
      </c>
      <c r="L6" s="21" t="n">
        <v>0</v>
      </c>
      <c r="M6" s="22">
        <f>IF($A6="","",IF(COUNT($I6:$L6)&lt;4,"",SUM($I6:$L6)))</f>
        <v/>
      </c>
      <c r="N6" s="22">
        <f>IF(OR($H6="",$M6=""),"",$H6-$M6)</f>
        <v/>
      </c>
      <c r="O6" s="33">
        <f>IFERROR(IF(OR($N6="",$H6&lt;=0),"",$N6/$H6),"")</f>
        <v/>
      </c>
      <c r="P6" s="24">
        <f>IF(COUNTA($A6:$L6,$Q6:$R6)=0,"",IF($A6="","Missing job ID",IF($B6="","Missing property",IF($C6="","Missing service",IF(COUNT($D6)&lt;1,"Enter a valid date",IF(COUNT($E6)&lt;1,"Enter numeric quantity",IF($F6="","Choose unit",IF($G6="","Missing crew or equipment",IF(COUNT($H6)&lt;1,"Enter numeric revenue",IF(COUNT($I6:$L6)&lt;4,"Enter all variable costs",IF($Q6="","Choose include",IF($R6="","Choose status",IF(AND($Q6="Yes",$R6="Canceled"),"Review canceled inclusion","Ready")))))))))))))</f>
        <v/>
      </c>
      <c r="Q6" s="18" t="inlineStr">
        <is>
          <t>Yes</t>
        </is>
      </c>
      <c r="R6" s="18" t="inlineStr">
        <is>
          <t>Completed</t>
        </is>
      </c>
    </row>
    <row r="7" ht="25" customHeight="1">
      <c r="A7" s="18" t="inlineStr">
        <is>
          <t>FIC-260903-02</t>
        </is>
      </c>
      <c r="B7" s="18" t="inlineStr">
        <is>
          <t>Fictional Bluebird Courtyard</t>
        </is>
      </c>
      <c r="C7" s="18" t="inlineStr">
        <is>
          <t>Seasonal cleanup</t>
        </is>
      </c>
      <c r="D7" s="32" t="n">
        <v>46268</v>
      </c>
      <c r="E7" s="20" t="n">
        <v>18</v>
      </c>
      <c r="F7" s="18" t="inlineStr">
        <is>
          <t>hours</t>
        </is>
      </c>
      <c r="G7" s="18" t="inlineStr">
        <is>
          <t>Demo Crew B / Demo Trailer 1</t>
        </is>
      </c>
      <c r="H7" s="21" t="n">
        <v>2950</v>
      </c>
      <c r="I7" s="21" t="n">
        <v>1050</v>
      </c>
      <c r="J7" s="21" t="n">
        <v>420</v>
      </c>
      <c r="K7" s="21" t="n">
        <v>180</v>
      </c>
      <c r="L7" s="21" t="n">
        <v>0</v>
      </c>
      <c r="M7" s="22">
        <f>IF($A7="","",IF(COUNT($I7:$L7)&lt;4,"",SUM($I7:$L7)))</f>
        <v/>
      </c>
      <c r="N7" s="22">
        <f>IF(OR($H7="",$M7=""),"",$H7-$M7)</f>
        <v/>
      </c>
      <c r="O7" s="33">
        <f>IFERROR(IF(OR($N7="",$H7&lt;=0),"",$N7/$H7),"")</f>
        <v/>
      </c>
      <c r="P7" s="24">
        <f>IF(COUNTA($A7:$L7,$Q7:$R7)=0,"",IF($A7="","Missing job ID",IF($B7="","Missing property",IF($C7="","Missing service",IF(COUNT($D7)&lt;1,"Enter a valid date",IF(COUNT($E7)&lt;1,"Enter numeric quantity",IF($F7="","Choose unit",IF($G7="","Missing crew or equipment",IF(COUNT($H7)&lt;1,"Enter numeric revenue",IF(COUNT($I7:$L7)&lt;4,"Enter all variable costs",IF($Q7="","Choose include",IF($R7="","Choose status",IF(AND($Q7="Yes",$R7="Canceled"),"Review canceled inclusion","Ready")))))))))))))</f>
        <v/>
      </c>
      <c r="Q7" s="18" t="inlineStr">
        <is>
          <t>Yes</t>
        </is>
      </c>
      <c r="R7" s="18" t="inlineStr">
        <is>
          <t>Completed</t>
        </is>
      </c>
    </row>
    <row r="8" ht="25" customHeight="1">
      <c r="A8" s="18" t="inlineStr">
        <is>
          <t>FIC-260906-03</t>
        </is>
      </c>
      <c r="B8" s="18" t="inlineStr">
        <is>
          <t>Fictional Cedar Loop Offices</t>
        </is>
      </c>
      <c r="C8" s="18" t="inlineStr">
        <is>
          <t>Mulch installation</t>
        </is>
      </c>
      <c r="D8" s="32" t="n">
        <v>46271</v>
      </c>
      <c r="E8" s="20" t="n">
        <v>24</v>
      </c>
      <c r="F8" s="18" t="inlineStr">
        <is>
          <t>acres</t>
        </is>
      </c>
      <c r="G8" s="18" t="inlineStr">
        <is>
          <t>Demo Crew C / Demo Loader 1</t>
        </is>
      </c>
      <c r="H8" s="21" t="n">
        <v>5400</v>
      </c>
      <c r="I8" s="21" t="n">
        <v>1850</v>
      </c>
      <c r="J8" s="21" t="n">
        <v>1900</v>
      </c>
      <c r="K8" s="21" t="n">
        <v>260</v>
      </c>
      <c r="L8" s="21" t="n">
        <v>150</v>
      </c>
      <c r="M8" s="22">
        <f>IF($A8="","",IF(COUNT($I8:$L8)&lt;4,"",SUM($I8:$L8)))</f>
        <v/>
      </c>
      <c r="N8" s="22">
        <f>IF(OR($H8="",$M8=""),"",$H8-$M8)</f>
        <v/>
      </c>
      <c r="O8" s="33">
        <f>IFERROR(IF(OR($N8="",$H8&lt;=0),"",$N8/$H8),"")</f>
        <v/>
      </c>
      <c r="P8" s="24">
        <f>IF(COUNTA($A8:$L8,$Q8:$R8)=0,"",IF($A8="","Missing job ID",IF($B8="","Missing property",IF($C8="","Missing service",IF(COUNT($D8)&lt;1,"Enter a valid date",IF(COUNT($E8)&lt;1,"Enter numeric quantity",IF($F8="","Choose unit",IF($G8="","Missing crew or equipment",IF(COUNT($H8)&lt;1,"Enter numeric revenue",IF(COUNT($I8:$L8)&lt;4,"Enter all variable costs",IF($Q8="","Choose include",IF($R8="","Choose status",IF(AND($Q8="Yes",$R8="Canceled"),"Review canceled inclusion","Ready")))))))))))))</f>
        <v/>
      </c>
      <c r="Q8" s="18" t="inlineStr">
        <is>
          <t>Yes</t>
        </is>
      </c>
      <c r="R8" s="18" t="inlineStr">
        <is>
          <t>Completed</t>
        </is>
      </c>
    </row>
    <row r="9" ht="25" customHeight="1">
      <c r="A9" s="18" t="inlineStr">
        <is>
          <t>FIC-260909-04</t>
        </is>
      </c>
      <c r="B9" s="18" t="inlineStr">
        <is>
          <t>Fictional Dovetail Apartments</t>
        </is>
      </c>
      <c r="C9" s="18" t="inlineStr">
        <is>
          <t>Hedge trimming</t>
        </is>
      </c>
      <c r="D9" s="32" t="n">
        <v>46274</v>
      </c>
      <c r="E9" s="20" t="n">
        <v>1600</v>
      </c>
      <c r="F9" s="18" t="inlineStr">
        <is>
          <t>square feet</t>
        </is>
      </c>
      <c r="G9" s="18" t="inlineStr">
        <is>
          <t>Demo Crew A / Demo Trimmer Set</t>
        </is>
      </c>
      <c r="H9" s="21" t="n">
        <v>2200</v>
      </c>
      <c r="I9" s="21" t="n">
        <v>900</v>
      </c>
      <c r="J9" s="21" t="n">
        <v>80</v>
      </c>
      <c r="K9" s="21" t="n">
        <v>140</v>
      </c>
      <c r="L9" s="21" t="n">
        <v>0</v>
      </c>
      <c r="M9" s="22">
        <f>IF($A9="","",IF(COUNT($I9:$L9)&lt;4,"",SUM($I9:$L9)))</f>
        <v/>
      </c>
      <c r="N9" s="22">
        <f>IF(OR($H9="",$M9=""),"",$H9-$M9)</f>
        <v/>
      </c>
      <c r="O9" s="33">
        <f>IFERROR(IF(OR($N9="",$H9&lt;=0),"",$N9/$H9),"")</f>
        <v/>
      </c>
      <c r="P9" s="24">
        <f>IF(COUNTA($A9:$L9,$Q9:$R9)=0,"",IF($A9="","Missing job ID",IF($B9="","Missing property",IF($C9="","Missing service",IF(COUNT($D9)&lt;1,"Enter a valid date",IF(COUNT($E9)&lt;1,"Enter numeric quantity",IF($F9="","Choose unit",IF($G9="","Missing crew or equipment",IF(COUNT($H9)&lt;1,"Enter numeric revenue",IF(COUNT($I9:$L9)&lt;4,"Enter all variable costs",IF($Q9="","Choose include",IF($R9="","Choose status",IF(AND($Q9="Yes",$R9="Canceled"),"Review canceled inclusion","Ready")))))))))))))</f>
        <v/>
      </c>
      <c r="Q9" s="18" t="inlineStr">
        <is>
          <t>Yes</t>
        </is>
      </c>
      <c r="R9" s="18" t="inlineStr">
        <is>
          <t>Completed</t>
        </is>
      </c>
    </row>
    <row r="10" ht="25" customHeight="1">
      <c r="A10" s="18" t="inlineStr">
        <is>
          <t>FIC-260912-05</t>
        </is>
      </c>
      <c r="B10" s="18" t="inlineStr">
        <is>
          <t>Fictional Ember Hill House</t>
        </is>
      </c>
      <c r="C10" s="18" t="inlineStr">
        <is>
          <t>Landscape bed refresh</t>
        </is>
      </c>
      <c r="D10" s="32" t="n">
        <v>46277</v>
      </c>
      <c r="E10" s="20" t="n">
        <v>1</v>
      </c>
      <c r="F10" s="18" t="inlineStr">
        <is>
          <t>job</t>
        </is>
      </c>
      <c r="G10" s="18" t="inlineStr">
        <is>
          <t>Demo Crew C / Demo Truck 2</t>
        </is>
      </c>
      <c r="H10" s="21" t="n">
        <v>6800</v>
      </c>
      <c r="I10" s="21" t="n">
        <v>2200</v>
      </c>
      <c r="J10" s="21" t="n">
        <v>2450</v>
      </c>
      <c r="K10" s="21" t="n">
        <v>330</v>
      </c>
      <c r="L10" s="21" t="n">
        <v>200</v>
      </c>
      <c r="M10" s="22">
        <f>IF($A10="","",IF(COUNT($I10:$L10)&lt;4,"",SUM($I10:$L10)))</f>
        <v/>
      </c>
      <c r="N10" s="22">
        <f>IF(OR($H10="",$M10=""),"",$H10-$M10)</f>
        <v/>
      </c>
      <c r="O10" s="33">
        <f>IFERROR(IF(OR($N10="",$H10&lt;=0),"",$N10/$H10),"")</f>
        <v/>
      </c>
      <c r="P10" s="24">
        <f>IF(COUNTA($A10:$L10,$Q10:$R10)=0,"",IF($A10="","Missing job ID",IF($B10="","Missing property",IF($C10="","Missing service",IF(COUNT($D10)&lt;1,"Enter a valid date",IF(COUNT($E10)&lt;1,"Enter numeric quantity",IF($F10="","Choose unit",IF($G10="","Missing crew or equipment",IF(COUNT($H10)&lt;1,"Enter numeric revenue",IF(COUNT($I10:$L10)&lt;4,"Enter all variable costs",IF($Q10="","Choose include",IF($R10="","Choose status",IF(AND($Q10="Yes",$R10="Canceled"),"Review canceled inclusion","Ready")))))))))))))</f>
        <v/>
      </c>
      <c r="Q10" s="18" t="inlineStr">
        <is>
          <t>Yes</t>
        </is>
      </c>
      <c r="R10" s="18" t="inlineStr">
        <is>
          <t>Completed</t>
        </is>
      </c>
    </row>
    <row r="11" ht="25" customHeight="1">
      <c r="A11" s="18" t="inlineStr">
        <is>
          <t>FIC-260916-06</t>
        </is>
      </c>
      <c r="B11" s="18" t="inlineStr">
        <is>
          <t>Fictional Foxglove Market</t>
        </is>
      </c>
      <c r="C11" s="18" t="inlineStr">
        <is>
          <t>Irrigation system inspection</t>
        </is>
      </c>
      <c r="D11" s="32" t="n">
        <v>46281</v>
      </c>
      <c r="E11" s="20" t="n">
        <v>7</v>
      </c>
      <c r="F11" s="18" t="inlineStr">
        <is>
          <t>hours</t>
        </is>
      </c>
      <c r="G11" s="18" t="inlineStr">
        <is>
          <t>Demo Crew B / Demo Service Van</t>
        </is>
      </c>
      <c r="H11" s="21" t="n">
        <v>950</v>
      </c>
      <c r="I11" s="21" t="n">
        <v>420</v>
      </c>
      <c r="J11" s="21" t="n">
        <v>60</v>
      </c>
      <c r="K11" s="21" t="n">
        <v>85</v>
      </c>
      <c r="L11" s="21" t="n">
        <v>0</v>
      </c>
      <c r="M11" s="22">
        <f>IF($A11="","",IF(COUNT($I11:$L11)&lt;4,"",SUM($I11:$L11)))</f>
        <v/>
      </c>
      <c r="N11" s="22">
        <f>IF(OR($H11="",$M11=""),"",$H11-$M11)</f>
        <v/>
      </c>
      <c r="O11" s="33">
        <f>IFERROR(IF(OR($N11="",$H11&lt;=0),"",$N11/$H11),"")</f>
        <v/>
      </c>
      <c r="P11" s="24">
        <f>IF(COUNTA($A11:$L11,$Q11:$R11)=0,"",IF($A11="","Missing job ID",IF($B11="","Missing property",IF($C11="","Missing service",IF(COUNT($D11)&lt;1,"Enter a valid date",IF(COUNT($E11)&lt;1,"Enter numeric quantity",IF($F11="","Choose unit",IF($G11="","Missing crew or equipment",IF(COUNT($H11)&lt;1,"Enter numeric revenue",IF(COUNT($I11:$L11)&lt;4,"Enter all variable costs",IF($Q11="","Choose include",IF($R11="","Choose status",IF(AND($Q11="Yes",$R11="Canceled"),"Review canceled inclusion","Ready")))))))))))))</f>
        <v/>
      </c>
      <c r="Q11" s="18" t="inlineStr">
        <is>
          <t>Yes</t>
        </is>
      </c>
      <c r="R11" s="18" t="inlineStr">
        <is>
          <t>Completed</t>
        </is>
      </c>
    </row>
    <row r="12" ht="25" customHeight="1">
      <c r="A12" s="18" t="inlineStr">
        <is>
          <t>FIC-260921-07</t>
        </is>
      </c>
      <c r="B12" s="18" t="inlineStr">
        <is>
          <t>Fictional Granite Gate</t>
        </is>
      </c>
      <c r="C12" s="18" t="inlineStr">
        <is>
          <t>Paver repair</t>
        </is>
      </c>
      <c r="D12" s="32" t="n">
        <v>46286</v>
      </c>
      <c r="E12" s="20" t="n">
        <v>1</v>
      </c>
      <c r="F12" s="18" t="inlineStr">
        <is>
          <t>job</t>
        </is>
      </c>
      <c r="G12" s="18" t="inlineStr">
        <is>
          <t>Demo Crew C / Demo Plate Compactor</t>
        </is>
      </c>
      <c r="H12" s="21" t="n">
        <v>4800</v>
      </c>
      <c r="I12" s="21" t="n">
        <v>1600</v>
      </c>
      <c r="J12" s="21" t="n">
        <v>1250</v>
      </c>
      <c r="K12" s="21" t="n">
        <v>260</v>
      </c>
      <c r="L12" s="21" t="n">
        <v>300</v>
      </c>
      <c r="M12" s="22">
        <f>IF($A12="","",IF(COUNT($I12:$L12)&lt;4,"",SUM($I12:$L12)))</f>
        <v/>
      </c>
      <c r="N12" s="22">
        <f>IF(OR($H12="",$M12=""),"",$H12-$M12)</f>
        <v/>
      </c>
      <c r="O12" s="33">
        <f>IFERROR(IF(OR($N12="",$H12&lt;=0),"",$N12/$H12),"")</f>
        <v/>
      </c>
      <c r="P12" s="24">
        <f>IF(COUNTA($A12:$L12,$Q12:$R12)=0,"",IF($A12="","Missing job ID",IF($B12="","Missing property",IF($C12="","Missing service",IF(COUNT($D12)&lt;1,"Enter a valid date",IF(COUNT($E12)&lt;1,"Enter numeric quantity",IF($F12="","Choose unit",IF($G12="","Missing crew or equipment",IF(COUNT($H12)&lt;1,"Enter numeric revenue",IF(COUNT($I12:$L12)&lt;4,"Enter all variable costs",IF($Q12="","Choose include",IF($R12="","Choose status",IF(AND($Q12="Yes",$R12="Canceled"),"Review canceled inclusion","Ready")))))))))))))</f>
        <v/>
      </c>
      <c r="Q12" s="18" t="inlineStr">
        <is>
          <t>Yes</t>
        </is>
      </c>
      <c r="R12" s="18" t="inlineStr">
        <is>
          <t>Completed</t>
        </is>
      </c>
    </row>
    <row r="13" ht="25" customHeight="1">
      <c r="A13" s="18" t="inlineStr">
        <is>
          <t>FIC-260930-08</t>
        </is>
      </c>
      <c r="B13" s="18" t="inlineStr">
        <is>
          <t>Fictional Harborview Plaza</t>
        </is>
      </c>
      <c r="C13" s="18" t="inlineStr">
        <is>
          <t>Leaf cleanup</t>
        </is>
      </c>
      <c r="D13" s="32" t="n">
        <v>46295</v>
      </c>
      <c r="E13" s="20" t="n">
        <v>14</v>
      </c>
      <c r="F13" s="18" t="inlineStr">
        <is>
          <t>hours</t>
        </is>
      </c>
      <c r="G13" s="18" t="inlineStr">
        <is>
          <t>Demo Crew A / Demo Blower Set</t>
        </is>
      </c>
      <c r="H13" s="21" t="n">
        <v>1750</v>
      </c>
      <c r="I13" s="21" t="n">
        <v>780</v>
      </c>
      <c r="J13" s="21" t="n">
        <v>95</v>
      </c>
      <c r="K13" s="21" t="n">
        <v>125</v>
      </c>
      <c r="L13" s="21" t="n">
        <v>0</v>
      </c>
      <c r="M13" s="22">
        <f>IF($A13="","",IF(COUNT($I13:$L13)&lt;4,"",SUM($I13:$L13)))</f>
        <v/>
      </c>
      <c r="N13" s="22">
        <f>IF(OR($H13="",$M13=""),"",$H13-$M13)</f>
        <v/>
      </c>
      <c r="O13" s="33">
        <f>IFERROR(IF(OR($N13="",$H13&lt;=0),"",$N13/$H13),"")</f>
        <v/>
      </c>
      <c r="P13" s="24">
        <f>IF(COUNTA($A13:$L13,$Q13:$R13)=0,"",IF($A13="","Missing job ID",IF($B13="","Missing property",IF($C13="","Missing service",IF(COUNT($D13)&lt;1,"Enter a valid date",IF(COUNT($E13)&lt;1,"Enter numeric quantity",IF($F13="","Choose unit",IF($G13="","Missing crew or equipment",IF(COUNT($H13)&lt;1,"Enter numeric revenue",IF(COUNT($I13:$L13)&lt;4,"Enter all variable costs",IF($Q13="","Choose include",IF($R13="","Choose status",IF(AND($Q13="Yes",$R13="Canceled"),"Review canceled inclusion","Ready")))))))))))))</f>
        <v/>
      </c>
      <c r="Q13" s="18" t="inlineStr">
        <is>
          <t>Yes</t>
        </is>
      </c>
      <c r="R13" s="18" t="inlineStr">
        <is>
          <t>Planned</t>
        </is>
      </c>
    </row>
    <row r="14" ht="25" customHeight="1">
      <c r="A14" s="18" t="inlineStr">
        <is>
          <t>FIC-260915-09</t>
        </is>
      </c>
      <c r="B14" s="18" t="inlineStr">
        <is>
          <t>Fictional Indigo Test Lot</t>
        </is>
      </c>
      <c r="C14" s="18" t="inlineStr">
        <is>
          <t>Canceled landscape visit</t>
        </is>
      </c>
      <c r="D14" s="32" t="n">
        <v>46280</v>
      </c>
      <c r="E14" s="20" t="n">
        <v>0</v>
      </c>
      <c r="F14" s="18" t="inlineStr">
        <is>
          <t>job</t>
        </is>
      </c>
      <c r="G14" s="18" t="inlineStr">
        <is>
          <t>Demo Crew B / No equipment assigned</t>
        </is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2">
        <f>IF($A14="","",IF(COUNT($I14:$L14)&lt;4,"",SUM($I14:$L14)))</f>
        <v/>
      </c>
      <c r="N14" s="22">
        <f>IF(OR($H14="",$M14=""),"",$H14-$M14)</f>
        <v/>
      </c>
      <c r="O14" s="33">
        <f>IFERROR(IF(OR($N14="",$H14&lt;=0),"",$N14/$H14),"")</f>
        <v/>
      </c>
      <c r="P14" s="24">
        <f>IF(COUNTA($A14:$L14,$Q14:$R14)=0,"",IF($A14="","Missing job ID",IF($B14="","Missing property",IF($C14="","Missing service",IF(COUNT($D14)&lt;1,"Enter a valid date",IF(COUNT($E14)&lt;1,"Enter numeric quantity",IF($F14="","Choose unit",IF($G14="","Missing crew or equipment",IF(COUNT($H14)&lt;1,"Enter numeric revenue",IF(COUNT($I14:$L14)&lt;4,"Enter all variable costs",IF($Q14="","Choose include",IF($R14="","Choose status",IF(AND($Q14="Yes",$R14="Canceled"),"Review canceled inclusion","Ready")))))))))))))</f>
        <v/>
      </c>
      <c r="Q14" s="18" t="inlineStr">
        <is>
          <t>No</t>
        </is>
      </c>
      <c r="R14" s="18" t="inlineStr">
        <is>
          <t>Canceled</t>
        </is>
      </c>
    </row>
    <row r="15" ht="25" customHeight="1">
      <c r="A15" s="18" t="inlineStr">
        <is>
          <t>FIC-261001-10</t>
        </is>
      </c>
      <c r="B15" s="18" t="inlineStr">
        <is>
          <t>Fictional Juniper Hall</t>
        </is>
      </c>
      <c r="C15" s="18" t="inlineStr">
        <is>
          <t>Seasonal cleanup</t>
        </is>
      </c>
      <c r="D15" s="32" t="n">
        <v>46296</v>
      </c>
      <c r="E15" s="20" t="n">
        <v>12</v>
      </c>
      <c r="F15" s="18" t="inlineStr">
        <is>
          <t>hours</t>
        </is>
      </c>
      <c r="G15" s="18" t="inlineStr">
        <is>
          <t>Demo Crew B / Demo Trailer 1</t>
        </is>
      </c>
      <c r="H15" s="21" t="n">
        <v>2300</v>
      </c>
      <c r="I15" s="21" t="n">
        <v>880</v>
      </c>
      <c r="J15" s="21" t="n">
        <v>280</v>
      </c>
      <c r="K15" s="21" t="n">
        <v>150</v>
      </c>
      <c r="L15" s="21" t="n">
        <v>0</v>
      </c>
      <c r="M15" s="22">
        <f>IF($A15="","",IF(COUNT($I15:$L15)&lt;4,"",SUM($I15:$L15)))</f>
        <v/>
      </c>
      <c r="N15" s="22">
        <f>IF(OR($H15="",$M15=""),"",$H15-$M15)</f>
        <v/>
      </c>
      <c r="O15" s="33">
        <f>IFERROR(IF(OR($N15="",$H15&lt;=0),"",$N15/$H15),"")</f>
        <v/>
      </c>
      <c r="P15" s="24">
        <f>IF(COUNTA($A15:$L15,$Q15:$R15)=0,"",IF($A15="","Missing job ID",IF($B15="","Missing property",IF($C15="","Missing service",IF(COUNT($D15)&lt;1,"Enter a valid date",IF(COUNT($E15)&lt;1,"Enter numeric quantity",IF($F15="","Choose unit",IF($G15="","Missing crew or equipment",IF(COUNT($H15)&lt;1,"Enter numeric revenue",IF(COUNT($I15:$L15)&lt;4,"Enter all variable costs",IF($Q15="","Choose include",IF($R15="","Choose status",IF(AND($Q15="Yes",$R15="Canceled"),"Review canceled inclusion","Ready")))))))))))))</f>
        <v/>
      </c>
      <c r="Q15" s="18" t="inlineStr">
        <is>
          <t>Yes</t>
        </is>
      </c>
      <c r="R15" s="18" t="inlineStr">
        <is>
          <t>Planned</t>
        </is>
      </c>
    </row>
    <row r="16" ht="25" customHeight="1">
      <c r="A16" s="18" t="n"/>
      <c r="B16" s="18" t="n"/>
      <c r="C16" s="18" t="n"/>
      <c r="D16" s="32" t="n"/>
      <c r="E16" s="20" t="n"/>
      <c r="F16" s="18" t="n"/>
      <c r="G16" s="18" t="n"/>
      <c r="H16" s="21" t="n"/>
      <c r="I16" s="21" t="n"/>
      <c r="J16" s="21" t="n"/>
      <c r="K16" s="21" t="n"/>
      <c r="L16" s="21" t="n"/>
      <c r="M16" s="22">
        <f>IF($A16="","",IF(COUNT($I16:$L16)&lt;4,"",SUM($I16:$L16)))</f>
        <v/>
      </c>
      <c r="N16" s="22">
        <f>IF(OR($H16="",$M16=""),"",$H16-$M16)</f>
        <v/>
      </c>
      <c r="O16" s="33">
        <f>IFERROR(IF(OR($N16="",$H16&lt;=0),"",$N16/$H16),"")</f>
        <v/>
      </c>
      <c r="P16" s="24">
        <f>IF(COUNTA($A16:$L16,$Q16:$R16)=0,"",IF($A16="","Missing job ID",IF($B16="","Missing property",IF($C16="","Missing service",IF(COUNT($D16)&lt;1,"Enter a valid date",IF(COUNT($E16)&lt;1,"Enter numeric quantity",IF($F16="","Choose unit",IF($G16="","Missing crew or equipment",IF(COUNT($H16)&lt;1,"Enter numeric revenue",IF(COUNT($I16:$L16)&lt;4,"Enter all variable costs",IF($Q16="","Choose include",IF($R16="","Choose status",IF(AND($Q16="Yes",$R16="Canceled"),"Review canceled inclusion","Ready")))))))))))))</f>
        <v/>
      </c>
      <c r="Q16" s="18" t="n"/>
      <c r="R16" s="18" t="n"/>
    </row>
    <row r="17" ht="25" customHeight="1">
      <c r="A17" s="18" t="n"/>
      <c r="B17" s="18" t="n"/>
      <c r="C17" s="18" t="n"/>
      <c r="D17" s="32" t="n"/>
      <c r="E17" s="20" t="n"/>
      <c r="F17" s="18" t="n"/>
      <c r="G17" s="18" t="n"/>
      <c r="H17" s="21" t="n"/>
      <c r="I17" s="21" t="n"/>
      <c r="J17" s="21" t="n"/>
      <c r="K17" s="21" t="n"/>
      <c r="L17" s="21" t="n"/>
      <c r="M17" s="22">
        <f>IF($A17="","",IF(COUNT($I17:$L17)&lt;4,"",SUM($I17:$L17)))</f>
        <v/>
      </c>
      <c r="N17" s="22">
        <f>IF(OR($H17="",$M17=""),"",$H17-$M17)</f>
        <v/>
      </c>
      <c r="O17" s="33">
        <f>IFERROR(IF(OR($N17="",$H17&lt;=0),"",$N17/$H17),"")</f>
        <v/>
      </c>
      <c r="P17" s="24">
        <f>IF(COUNTA($A17:$L17,$Q17:$R17)=0,"",IF($A17="","Missing job ID",IF($B17="","Missing property",IF($C17="","Missing service",IF(COUNT($D17)&lt;1,"Enter a valid date",IF(COUNT($E17)&lt;1,"Enter numeric quantity",IF($F17="","Choose unit",IF($G17="","Missing crew or equipment",IF(COUNT($H17)&lt;1,"Enter numeric revenue",IF(COUNT($I17:$L17)&lt;4,"Enter all variable costs",IF($Q17="","Choose include",IF($R17="","Choose status",IF(AND($Q17="Yes",$R17="Canceled"),"Review canceled inclusion","Ready")))))))))))))</f>
        <v/>
      </c>
      <c r="Q17" s="18" t="n"/>
      <c r="R17" s="18" t="n"/>
    </row>
    <row r="18" ht="25" customHeight="1">
      <c r="A18" s="18" t="n"/>
      <c r="B18" s="18" t="n"/>
      <c r="C18" s="18" t="n"/>
      <c r="D18" s="32" t="n"/>
      <c r="E18" s="20" t="n"/>
      <c r="F18" s="18" t="n"/>
      <c r="G18" s="18" t="n"/>
      <c r="H18" s="21" t="n"/>
      <c r="I18" s="21" t="n"/>
      <c r="J18" s="21" t="n"/>
      <c r="K18" s="21" t="n"/>
      <c r="L18" s="21" t="n"/>
      <c r="M18" s="22">
        <f>IF($A18="","",IF(COUNT($I18:$L18)&lt;4,"",SUM($I18:$L18)))</f>
        <v/>
      </c>
      <c r="N18" s="22">
        <f>IF(OR($H18="",$M18=""),"",$H18-$M18)</f>
        <v/>
      </c>
      <c r="O18" s="33">
        <f>IFERROR(IF(OR($N18="",$H18&lt;=0),"",$N18/$H18),"")</f>
        <v/>
      </c>
      <c r="P18" s="24">
        <f>IF(COUNTA($A18:$L18,$Q18:$R18)=0,"",IF($A18="","Missing job ID",IF($B18="","Missing property",IF($C18="","Missing service",IF(COUNT($D18)&lt;1,"Enter a valid date",IF(COUNT($E18)&lt;1,"Enter numeric quantity",IF($F18="","Choose unit",IF($G18="","Missing crew or equipment",IF(COUNT($H18)&lt;1,"Enter numeric revenue",IF(COUNT($I18:$L18)&lt;4,"Enter all variable costs",IF($Q18="","Choose include",IF($R18="","Choose status",IF(AND($Q18="Yes",$R18="Canceled"),"Review canceled inclusion","Ready")))))))))))))</f>
        <v/>
      </c>
      <c r="Q18" s="18" t="n"/>
      <c r="R18" s="18" t="n"/>
    </row>
    <row r="19" ht="25" customHeight="1">
      <c r="A19" s="18" t="n"/>
      <c r="B19" s="18" t="n"/>
      <c r="C19" s="18" t="n"/>
      <c r="D19" s="32" t="n"/>
      <c r="E19" s="20" t="n"/>
      <c r="F19" s="18" t="n"/>
      <c r="G19" s="18" t="n"/>
      <c r="H19" s="21" t="n"/>
      <c r="I19" s="21" t="n"/>
      <c r="J19" s="21" t="n"/>
      <c r="K19" s="21" t="n"/>
      <c r="L19" s="21" t="n"/>
      <c r="M19" s="22">
        <f>IF($A19="","",IF(COUNT($I19:$L19)&lt;4,"",SUM($I19:$L19)))</f>
        <v/>
      </c>
      <c r="N19" s="22">
        <f>IF(OR($H19="",$M19=""),"",$H19-$M19)</f>
        <v/>
      </c>
      <c r="O19" s="33">
        <f>IFERROR(IF(OR($N19="",$H19&lt;=0),"",$N19/$H19),"")</f>
        <v/>
      </c>
      <c r="P19" s="24">
        <f>IF(COUNTA($A19:$L19,$Q19:$R19)=0,"",IF($A19="","Missing job ID",IF($B19="","Missing property",IF($C19="","Missing service",IF(COUNT($D19)&lt;1,"Enter a valid date",IF(COUNT($E19)&lt;1,"Enter numeric quantity",IF($F19="","Choose unit",IF($G19="","Missing crew or equipment",IF(COUNT($H19)&lt;1,"Enter numeric revenue",IF(COUNT($I19:$L19)&lt;4,"Enter all variable costs",IF($Q19="","Choose include",IF($R19="","Choose status",IF(AND($Q19="Yes",$R19="Canceled"),"Review canceled inclusion","Ready")))))))))))))</f>
        <v/>
      </c>
      <c r="Q19" s="18" t="n"/>
      <c r="R19" s="18" t="n"/>
    </row>
    <row r="20" ht="25" customHeight="1">
      <c r="A20" s="18" t="n"/>
      <c r="B20" s="18" t="n"/>
      <c r="C20" s="18" t="n"/>
      <c r="D20" s="32" t="n"/>
      <c r="E20" s="20" t="n"/>
      <c r="F20" s="18" t="n"/>
      <c r="G20" s="18" t="n"/>
      <c r="H20" s="21" t="n"/>
      <c r="I20" s="21" t="n"/>
      <c r="J20" s="21" t="n"/>
      <c r="K20" s="21" t="n"/>
      <c r="L20" s="21" t="n"/>
      <c r="M20" s="22">
        <f>IF($A20="","",IF(COUNT($I20:$L20)&lt;4,"",SUM($I20:$L20)))</f>
        <v/>
      </c>
      <c r="N20" s="22">
        <f>IF(OR($H20="",$M20=""),"",$H20-$M20)</f>
        <v/>
      </c>
      <c r="O20" s="33">
        <f>IFERROR(IF(OR($N20="",$H20&lt;=0),"",$N20/$H20),"")</f>
        <v/>
      </c>
      <c r="P20" s="24">
        <f>IF(COUNTA($A20:$L20,$Q20:$R20)=0,"",IF($A20="","Missing job ID",IF($B20="","Missing property",IF($C20="","Missing service",IF(COUNT($D20)&lt;1,"Enter a valid date",IF(COUNT($E20)&lt;1,"Enter numeric quantity",IF($F20="","Choose unit",IF($G20="","Missing crew or equipment",IF(COUNT($H20)&lt;1,"Enter numeric revenue",IF(COUNT($I20:$L20)&lt;4,"Enter all variable costs",IF($Q20="","Choose include",IF($R20="","Choose status",IF(AND($Q20="Yes",$R20="Canceled"),"Review canceled inclusion","Ready")))))))))))))</f>
        <v/>
      </c>
      <c r="Q20" s="18" t="n"/>
      <c r="R20" s="18" t="n"/>
    </row>
    <row r="21" ht="25" customHeight="1">
      <c r="A21" s="18" t="n"/>
      <c r="B21" s="18" t="n"/>
      <c r="C21" s="18" t="n"/>
      <c r="D21" s="32" t="n"/>
      <c r="E21" s="20" t="n"/>
      <c r="F21" s="18" t="n"/>
      <c r="G21" s="18" t="n"/>
      <c r="H21" s="21" t="n"/>
      <c r="I21" s="21" t="n"/>
      <c r="J21" s="21" t="n"/>
      <c r="K21" s="21" t="n"/>
      <c r="L21" s="21" t="n"/>
      <c r="M21" s="22">
        <f>IF($A21="","",IF(COUNT($I21:$L21)&lt;4,"",SUM($I21:$L21)))</f>
        <v/>
      </c>
      <c r="N21" s="22">
        <f>IF(OR($H21="",$M21=""),"",$H21-$M21)</f>
        <v/>
      </c>
      <c r="O21" s="33">
        <f>IFERROR(IF(OR($N21="",$H21&lt;=0),"",$N21/$H21),"")</f>
        <v/>
      </c>
      <c r="P21" s="24">
        <f>IF(COUNTA($A21:$L21,$Q21:$R21)=0,"",IF($A21="","Missing job ID",IF($B21="","Missing property",IF($C21="","Missing service",IF(COUNT($D21)&lt;1,"Enter a valid date",IF(COUNT($E21)&lt;1,"Enter numeric quantity",IF($F21="","Choose unit",IF($G21="","Missing crew or equipment",IF(COUNT($H21)&lt;1,"Enter numeric revenue",IF(COUNT($I21:$L21)&lt;4,"Enter all variable costs",IF($Q21="","Choose include",IF($R21="","Choose status",IF(AND($Q21="Yes",$R21="Canceled"),"Review canceled inclusion","Ready")))))))))))))</f>
        <v/>
      </c>
      <c r="Q21" s="18" t="n"/>
      <c r="R21" s="18" t="n"/>
    </row>
    <row r="22" ht="25" customHeight="1">
      <c r="A22" s="18" t="n"/>
      <c r="B22" s="18" t="n"/>
      <c r="C22" s="18" t="n"/>
      <c r="D22" s="32" t="n"/>
      <c r="E22" s="20" t="n"/>
      <c r="F22" s="18" t="n"/>
      <c r="G22" s="18" t="n"/>
      <c r="H22" s="21" t="n"/>
      <c r="I22" s="21" t="n"/>
      <c r="J22" s="21" t="n"/>
      <c r="K22" s="21" t="n"/>
      <c r="L22" s="21" t="n"/>
      <c r="M22" s="22">
        <f>IF($A22="","",IF(COUNT($I22:$L22)&lt;4,"",SUM($I22:$L22)))</f>
        <v/>
      </c>
      <c r="N22" s="22">
        <f>IF(OR($H22="",$M22=""),"",$H22-$M22)</f>
        <v/>
      </c>
      <c r="O22" s="33">
        <f>IFERROR(IF(OR($N22="",$H22&lt;=0),"",$N22/$H22),"")</f>
        <v/>
      </c>
      <c r="P22" s="24">
        <f>IF(COUNTA($A22:$L22,$Q22:$R22)=0,"",IF($A22="","Missing job ID",IF($B22="","Missing property",IF($C22="","Missing service",IF(COUNT($D22)&lt;1,"Enter a valid date",IF(COUNT($E22)&lt;1,"Enter numeric quantity",IF($F22="","Choose unit",IF($G22="","Missing crew or equipment",IF(COUNT($H22)&lt;1,"Enter numeric revenue",IF(COUNT($I22:$L22)&lt;4,"Enter all variable costs",IF($Q22="","Choose include",IF($R22="","Choose status",IF(AND($Q22="Yes",$R22="Canceled"),"Review canceled inclusion","Ready")))))))))))))</f>
        <v/>
      </c>
      <c r="Q22" s="18" t="n"/>
      <c r="R22" s="18" t="n"/>
    </row>
    <row r="23" ht="25" customHeight="1">
      <c r="A23" s="18" t="n"/>
      <c r="B23" s="18" t="n"/>
      <c r="C23" s="18" t="n"/>
      <c r="D23" s="32" t="n"/>
      <c r="E23" s="20" t="n"/>
      <c r="F23" s="18" t="n"/>
      <c r="G23" s="18" t="n"/>
      <c r="H23" s="21" t="n"/>
      <c r="I23" s="21" t="n"/>
      <c r="J23" s="21" t="n"/>
      <c r="K23" s="21" t="n"/>
      <c r="L23" s="21" t="n"/>
      <c r="M23" s="22">
        <f>IF($A23="","",IF(COUNT($I23:$L23)&lt;4,"",SUM($I23:$L23)))</f>
        <v/>
      </c>
      <c r="N23" s="22">
        <f>IF(OR($H23="",$M23=""),"",$H23-$M23)</f>
        <v/>
      </c>
      <c r="O23" s="33">
        <f>IFERROR(IF(OR($N23="",$H23&lt;=0),"",$N23/$H23),"")</f>
        <v/>
      </c>
      <c r="P23" s="24">
        <f>IF(COUNTA($A23:$L23,$Q23:$R23)=0,"",IF($A23="","Missing job ID",IF($B23="","Missing property",IF($C23="","Missing service",IF(COUNT($D23)&lt;1,"Enter a valid date",IF(COUNT($E23)&lt;1,"Enter numeric quantity",IF($F23="","Choose unit",IF($G23="","Missing crew or equipment",IF(COUNT($H23)&lt;1,"Enter numeric revenue",IF(COUNT($I23:$L23)&lt;4,"Enter all variable costs",IF($Q23="","Choose include",IF($R23="","Choose status",IF(AND($Q23="Yes",$R23="Canceled"),"Review canceled inclusion","Ready")))))))))))))</f>
        <v/>
      </c>
      <c r="Q23" s="18" t="n"/>
      <c r="R23" s="18" t="n"/>
    </row>
    <row r="24" ht="25" customHeight="1">
      <c r="A24" s="18" t="n"/>
      <c r="B24" s="18" t="n"/>
      <c r="C24" s="18" t="n"/>
      <c r="D24" s="32" t="n"/>
      <c r="E24" s="20" t="n"/>
      <c r="F24" s="18" t="n"/>
      <c r="G24" s="18" t="n"/>
      <c r="H24" s="21" t="n"/>
      <c r="I24" s="21" t="n"/>
      <c r="J24" s="21" t="n"/>
      <c r="K24" s="21" t="n"/>
      <c r="L24" s="21" t="n"/>
      <c r="M24" s="22">
        <f>IF($A24="","",IF(COUNT($I24:$L24)&lt;4,"",SUM($I24:$L24)))</f>
        <v/>
      </c>
      <c r="N24" s="22">
        <f>IF(OR($H24="",$M24=""),"",$H24-$M24)</f>
        <v/>
      </c>
      <c r="O24" s="33">
        <f>IFERROR(IF(OR($N24="",$H24&lt;=0),"",$N24/$H24),"")</f>
        <v/>
      </c>
      <c r="P24" s="24">
        <f>IF(COUNTA($A24:$L24,$Q24:$R24)=0,"",IF($A24="","Missing job ID",IF($B24="","Missing property",IF($C24="","Missing service",IF(COUNT($D24)&lt;1,"Enter a valid date",IF(COUNT($E24)&lt;1,"Enter numeric quantity",IF($F24="","Choose unit",IF($G24="","Missing crew or equipment",IF(COUNT($H24)&lt;1,"Enter numeric revenue",IF(COUNT($I24:$L24)&lt;4,"Enter all variable costs",IF($Q24="","Choose include",IF($R24="","Choose status",IF(AND($Q24="Yes",$R24="Canceled"),"Review canceled inclusion","Ready")))))))))))))</f>
        <v/>
      </c>
      <c r="Q24" s="18" t="n"/>
      <c r="R24" s="18" t="n"/>
    </row>
    <row r="25" ht="25" customHeight="1">
      <c r="A25" s="18" t="n"/>
      <c r="B25" s="18" t="n"/>
      <c r="C25" s="18" t="n"/>
      <c r="D25" s="32" t="n"/>
      <c r="E25" s="20" t="n"/>
      <c r="F25" s="18" t="n"/>
      <c r="G25" s="18" t="n"/>
      <c r="H25" s="21" t="n"/>
      <c r="I25" s="21" t="n"/>
      <c r="J25" s="21" t="n"/>
      <c r="K25" s="21" t="n"/>
      <c r="L25" s="21" t="n"/>
      <c r="M25" s="22">
        <f>IF($A25="","",IF(COUNT($I25:$L25)&lt;4,"",SUM($I25:$L25)))</f>
        <v/>
      </c>
      <c r="N25" s="22">
        <f>IF(OR($H25="",$M25=""),"",$H25-$M25)</f>
        <v/>
      </c>
      <c r="O25" s="33">
        <f>IFERROR(IF(OR($N25="",$H25&lt;=0),"",$N25/$H25),"")</f>
        <v/>
      </c>
      <c r="P25" s="24">
        <f>IF(COUNTA($A25:$L25,$Q25:$R25)=0,"",IF($A25="","Missing job ID",IF($B25="","Missing property",IF($C25="","Missing service",IF(COUNT($D25)&lt;1,"Enter a valid date",IF(COUNT($E25)&lt;1,"Enter numeric quantity",IF($F25="","Choose unit",IF($G25="","Missing crew or equipment",IF(COUNT($H25)&lt;1,"Enter numeric revenue",IF(COUNT($I25:$L25)&lt;4,"Enter all variable costs",IF($Q25="","Choose include",IF($R25="","Choose status",IF(AND($Q25="Yes",$R25="Canceled"),"Review canceled inclusion","Ready")))))))))))))</f>
        <v/>
      </c>
      <c r="Q25" s="18" t="n"/>
      <c r="R25" s="18" t="n"/>
    </row>
    <row r="26" ht="25" customHeight="1">
      <c r="A26" s="18" t="n"/>
      <c r="B26" s="18" t="n"/>
      <c r="C26" s="18" t="n"/>
      <c r="D26" s="32" t="n"/>
      <c r="E26" s="20" t="n"/>
      <c r="F26" s="18" t="n"/>
      <c r="G26" s="18" t="n"/>
      <c r="H26" s="21" t="n"/>
      <c r="I26" s="21" t="n"/>
      <c r="J26" s="21" t="n"/>
      <c r="K26" s="21" t="n"/>
      <c r="L26" s="21" t="n"/>
      <c r="M26" s="22">
        <f>IF($A26="","",IF(COUNT($I26:$L26)&lt;4,"",SUM($I26:$L26)))</f>
        <v/>
      </c>
      <c r="N26" s="22">
        <f>IF(OR($H26="",$M26=""),"",$H26-$M26)</f>
        <v/>
      </c>
      <c r="O26" s="33">
        <f>IFERROR(IF(OR($N26="",$H26&lt;=0),"",$N26/$H26),"")</f>
        <v/>
      </c>
      <c r="P26" s="24">
        <f>IF(COUNTA($A26:$L26,$Q26:$R26)=0,"",IF($A26="","Missing job ID",IF($B26="","Missing property",IF($C26="","Missing service",IF(COUNT($D26)&lt;1,"Enter a valid date",IF(COUNT($E26)&lt;1,"Enter numeric quantity",IF($F26="","Choose unit",IF($G26="","Missing crew or equipment",IF(COUNT($H26)&lt;1,"Enter numeric revenue",IF(COUNT($I26:$L26)&lt;4,"Enter all variable costs",IF($Q26="","Choose include",IF($R26="","Choose status",IF(AND($Q26="Yes",$R26="Canceled"),"Review canceled inclusion","Ready")))))))))))))</f>
        <v/>
      </c>
      <c r="Q26" s="18" t="n"/>
      <c r="R26" s="18" t="n"/>
    </row>
    <row r="27" ht="25" customHeight="1">
      <c r="A27" s="18" t="n"/>
      <c r="B27" s="18" t="n"/>
      <c r="C27" s="18" t="n"/>
      <c r="D27" s="32" t="n"/>
      <c r="E27" s="20" t="n"/>
      <c r="F27" s="18" t="n"/>
      <c r="G27" s="18" t="n"/>
      <c r="H27" s="21" t="n"/>
      <c r="I27" s="21" t="n"/>
      <c r="J27" s="21" t="n"/>
      <c r="K27" s="21" t="n"/>
      <c r="L27" s="21" t="n"/>
      <c r="M27" s="22">
        <f>IF($A27="","",IF(COUNT($I27:$L27)&lt;4,"",SUM($I27:$L27)))</f>
        <v/>
      </c>
      <c r="N27" s="22">
        <f>IF(OR($H27="",$M27=""),"",$H27-$M27)</f>
        <v/>
      </c>
      <c r="O27" s="33">
        <f>IFERROR(IF(OR($N27="",$H27&lt;=0),"",$N27/$H27),"")</f>
        <v/>
      </c>
      <c r="P27" s="24">
        <f>IF(COUNTA($A27:$L27,$Q27:$R27)=0,"",IF($A27="","Missing job ID",IF($B27="","Missing property",IF($C27="","Missing service",IF(COUNT($D27)&lt;1,"Enter a valid date",IF(COUNT($E27)&lt;1,"Enter numeric quantity",IF($F27="","Choose unit",IF($G27="","Missing crew or equipment",IF(COUNT($H27)&lt;1,"Enter numeric revenue",IF(COUNT($I27:$L27)&lt;4,"Enter all variable costs",IF($Q27="","Choose include",IF($R27="","Choose status",IF(AND($Q27="Yes",$R27="Canceled"),"Review canceled inclusion","Ready")))))))))))))</f>
        <v/>
      </c>
      <c r="Q27" s="18" t="n"/>
      <c r="R27" s="18" t="n"/>
    </row>
    <row r="28" ht="25" customHeight="1">
      <c r="A28" s="18" t="n"/>
      <c r="B28" s="18" t="n"/>
      <c r="C28" s="18" t="n"/>
      <c r="D28" s="32" t="n"/>
      <c r="E28" s="20" t="n"/>
      <c r="F28" s="18" t="n"/>
      <c r="G28" s="18" t="n"/>
      <c r="H28" s="21" t="n"/>
      <c r="I28" s="21" t="n"/>
      <c r="J28" s="21" t="n"/>
      <c r="K28" s="21" t="n"/>
      <c r="L28" s="21" t="n"/>
      <c r="M28" s="22">
        <f>IF($A28="","",IF(COUNT($I28:$L28)&lt;4,"",SUM($I28:$L28)))</f>
        <v/>
      </c>
      <c r="N28" s="22">
        <f>IF(OR($H28="",$M28=""),"",$H28-$M28)</f>
        <v/>
      </c>
      <c r="O28" s="33">
        <f>IFERROR(IF(OR($N28="",$H28&lt;=0),"",$N28/$H28),"")</f>
        <v/>
      </c>
      <c r="P28" s="24">
        <f>IF(COUNTA($A28:$L28,$Q28:$R28)=0,"",IF($A28="","Missing job ID",IF($B28="","Missing property",IF($C28="","Missing service",IF(COUNT($D28)&lt;1,"Enter a valid date",IF(COUNT($E28)&lt;1,"Enter numeric quantity",IF($F28="","Choose unit",IF($G28="","Missing crew or equipment",IF(COUNT($H28)&lt;1,"Enter numeric revenue",IF(COUNT($I28:$L28)&lt;4,"Enter all variable costs",IF($Q28="","Choose include",IF($R28="","Choose status",IF(AND($Q28="Yes",$R28="Canceled"),"Review canceled inclusion","Ready")))))))))))))</f>
        <v/>
      </c>
      <c r="Q28" s="18" t="n"/>
      <c r="R28" s="18" t="n"/>
    </row>
    <row r="29" ht="25" customHeight="1">
      <c r="A29" s="18" t="n"/>
      <c r="B29" s="18" t="n"/>
      <c r="C29" s="18" t="n"/>
      <c r="D29" s="32" t="n"/>
      <c r="E29" s="20" t="n"/>
      <c r="F29" s="18" t="n"/>
      <c r="G29" s="18" t="n"/>
      <c r="H29" s="21" t="n"/>
      <c r="I29" s="21" t="n"/>
      <c r="J29" s="21" t="n"/>
      <c r="K29" s="21" t="n"/>
      <c r="L29" s="21" t="n"/>
      <c r="M29" s="22">
        <f>IF($A29="","",IF(COUNT($I29:$L29)&lt;4,"",SUM($I29:$L29)))</f>
        <v/>
      </c>
      <c r="N29" s="22">
        <f>IF(OR($H29="",$M29=""),"",$H29-$M29)</f>
        <v/>
      </c>
      <c r="O29" s="33">
        <f>IFERROR(IF(OR($N29="",$H29&lt;=0),"",$N29/$H29),"")</f>
        <v/>
      </c>
      <c r="P29" s="24">
        <f>IF(COUNTA($A29:$L29,$Q29:$R29)=0,"",IF($A29="","Missing job ID",IF($B29="","Missing property",IF($C29="","Missing service",IF(COUNT($D29)&lt;1,"Enter a valid date",IF(COUNT($E29)&lt;1,"Enter numeric quantity",IF($F29="","Choose unit",IF($G29="","Missing crew or equipment",IF(COUNT($H29)&lt;1,"Enter numeric revenue",IF(COUNT($I29:$L29)&lt;4,"Enter all variable costs",IF($Q29="","Choose include",IF($R29="","Choose status",IF(AND($Q29="Yes",$R29="Canceled"),"Review canceled inclusion","Ready")))))))))))))</f>
        <v/>
      </c>
      <c r="Q29" s="18" t="n"/>
      <c r="R29" s="18" t="n"/>
    </row>
    <row r="30" ht="25" customHeight="1">
      <c r="A30" s="18" t="n"/>
      <c r="B30" s="18" t="n"/>
      <c r="C30" s="18" t="n"/>
      <c r="D30" s="32" t="n"/>
      <c r="E30" s="20" t="n"/>
      <c r="F30" s="18" t="n"/>
      <c r="G30" s="18" t="n"/>
      <c r="H30" s="21" t="n"/>
      <c r="I30" s="21" t="n"/>
      <c r="J30" s="21" t="n"/>
      <c r="K30" s="21" t="n"/>
      <c r="L30" s="21" t="n"/>
      <c r="M30" s="22">
        <f>IF($A30="","",IF(COUNT($I30:$L30)&lt;4,"",SUM($I30:$L30)))</f>
        <v/>
      </c>
      <c r="N30" s="22">
        <f>IF(OR($H30="",$M30=""),"",$H30-$M30)</f>
        <v/>
      </c>
      <c r="O30" s="33">
        <f>IFERROR(IF(OR($N30="",$H30&lt;=0),"",$N30/$H30),"")</f>
        <v/>
      </c>
      <c r="P30" s="24">
        <f>IF(COUNTA($A30:$L30,$Q30:$R30)=0,"",IF($A30="","Missing job ID",IF($B30="","Missing property",IF($C30="","Missing service",IF(COUNT($D30)&lt;1,"Enter a valid date",IF(COUNT($E30)&lt;1,"Enter numeric quantity",IF($F30="","Choose unit",IF($G30="","Missing crew or equipment",IF(COUNT($H30)&lt;1,"Enter numeric revenue",IF(COUNT($I30:$L30)&lt;4,"Enter all variable costs",IF($Q30="","Choose include",IF($R30="","Choose status",IF(AND($Q30="Yes",$R30="Canceled"),"Review canceled inclusion","Ready")))))))))))))</f>
        <v/>
      </c>
      <c r="Q30" s="18" t="n"/>
      <c r="R30" s="18" t="n"/>
    </row>
    <row r="31" ht="25" customHeight="1">
      <c r="A31" s="18" t="n"/>
      <c r="B31" s="18" t="n"/>
      <c r="C31" s="18" t="n"/>
      <c r="D31" s="32" t="n"/>
      <c r="E31" s="20" t="n"/>
      <c r="F31" s="18" t="n"/>
      <c r="G31" s="18" t="n"/>
      <c r="H31" s="21" t="n"/>
      <c r="I31" s="21" t="n"/>
      <c r="J31" s="21" t="n"/>
      <c r="K31" s="21" t="n"/>
      <c r="L31" s="21" t="n"/>
      <c r="M31" s="22">
        <f>IF($A31="","",IF(COUNT($I31:$L31)&lt;4,"",SUM($I31:$L31)))</f>
        <v/>
      </c>
      <c r="N31" s="22">
        <f>IF(OR($H31="",$M31=""),"",$H31-$M31)</f>
        <v/>
      </c>
      <c r="O31" s="33">
        <f>IFERROR(IF(OR($N31="",$H31&lt;=0),"",$N31/$H31),"")</f>
        <v/>
      </c>
      <c r="P31" s="24">
        <f>IF(COUNTA($A31:$L31,$Q31:$R31)=0,"",IF($A31="","Missing job ID",IF($B31="","Missing property",IF($C31="","Missing service",IF(COUNT($D31)&lt;1,"Enter a valid date",IF(COUNT($E31)&lt;1,"Enter numeric quantity",IF($F31="","Choose unit",IF($G31="","Missing crew or equipment",IF(COUNT($H31)&lt;1,"Enter numeric revenue",IF(COUNT($I31:$L31)&lt;4,"Enter all variable costs",IF($Q31="","Choose include",IF($R31="","Choose status",IF(AND($Q31="Yes",$R31="Canceled"),"Review canceled inclusion","Ready")))))))))))))</f>
        <v/>
      </c>
      <c r="Q31" s="18" t="n"/>
      <c r="R31" s="18" t="n"/>
    </row>
    <row r="32" ht="25" customHeight="1">
      <c r="A32" s="18" t="n"/>
      <c r="B32" s="18" t="n"/>
      <c r="C32" s="18" t="n"/>
      <c r="D32" s="32" t="n"/>
      <c r="E32" s="20" t="n"/>
      <c r="F32" s="18" t="n"/>
      <c r="G32" s="18" t="n"/>
      <c r="H32" s="21" t="n"/>
      <c r="I32" s="21" t="n"/>
      <c r="J32" s="21" t="n"/>
      <c r="K32" s="21" t="n"/>
      <c r="L32" s="21" t="n"/>
      <c r="M32" s="22">
        <f>IF($A32="","",IF(COUNT($I32:$L32)&lt;4,"",SUM($I32:$L32)))</f>
        <v/>
      </c>
      <c r="N32" s="22">
        <f>IF(OR($H32="",$M32=""),"",$H32-$M32)</f>
        <v/>
      </c>
      <c r="O32" s="33">
        <f>IFERROR(IF(OR($N32="",$H32&lt;=0),"",$N32/$H32),"")</f>
        <v/>
      </c>
      <c r="P32" s="24">
        <f>IF(COUNTA($A32:$L32,$Q32:$R32)=0,"",IF($A32="","Missing job ID",IF($B32="","Missing property",IF($C32="","Missing service",IF(COUNT($D32)&lt;1,"Enter a valid date",IF(COUNT($E32)&lt;1,"Enter numeric quantity",IF($F32="","Choose unit",IF($G32="","Missing crew or equipment",IF(COUNT($H32)&lt;1,"Enter numeric revenue",IF(COUNT($I32:$L32)&lt;4,"Enter all variable costs",IF($Q32="","Choose include",IF($R32="","Choose status",IF(AND($Q32="Yes",$R32="Canceled"),"Review canceled inclusion","Ready")))))))))))))</f>
        <v/>
      </c>
      <c r="Q32" s="18" t="n"/>
      <c r="R32" s="18" t="n"/>
    </row>
    <row r="33" ht="25" customHeight="1">
      <c r="A33" s="18" t="n"/>
      <c r="B33" s="18" t="n"/>
      <c r="C33" s="18" t="n"/>
      <c r="D33" s="32" t="n"/>
      <c r="E33" s="20" t="n"/>
      <c r="F33" s="18" t="n"/>
      <c r="G33" s="18" t="n"/>
      <c r="H33" s="21" t="n"/>
      <c r="I33" s="21" t="n"/>
      <c r="J33" s="21" t="n"/>
      <c r="K33" s="21" t="n"/>
      <c r="L33" s="21" t="n"/>
      <c r="M33" s="22">
        <f>IF($A33="","",IF(COUNT($I33:$L33)&lt;4,"",SUM($I33:$L33)))</f>
        <v/>
      </c>
      <c r="N33" s="22">
        <f>IF(OR($H33="",$M33=""),"",$H33-$M33)</f>
        <v/>
      </c>
      <c r="O33" s="33">
        <f>IFERROR(IF(OR($N33="",$H33&lt;=0),"",$N33/$H33),"")</f>
        <v/>
      </c>
      <c r="P33" s="24">
        <f>IF(COUNTA($A33:$L33,$Q33:$R33)=0,"",IF($A33="","Missing job ID",IF($B33="","Missing property",IF($C33="","Missing service",IF(COUNT($D33)&lt;1,"Enter a valid date",IF(COUNT($E33)&lt;1,"Enter numeric quantity",IF($F33="","Choose unit",IF($G33="","Missing crew or equipment",IF(COUNT($H33)&lt;1,"Enter numeric revenue",IF(COUNT($I33:$L33)&lt;4,"Enter all variable costs",IF($Q33="","Choose include",IF($R33="","Choose status",IF(AND($Q33="Yes",$R33="Canceled"),"Review canceled inclusion","Ready")))))))))))))</f>
        <v/>
      </c>
      <c r="Q33" s="18" t="n"/>
      <c r="R33" s="18" t="n"/>
    </row>
    <row r="34" ht="25" customHeight="1">
      <c r="A34" s="18" t="n"/>
      <c r="B34" s="18" t="n"/>
      <c r="C34" s="18" t="n"/>
      <c r="D34" s="32" t="n"/>
      <c r="E34" s="20" t="n"/>
      <c r="F34" s="18" t="n"/>
      <c r="G34" s="18" t="n"/>
      <c r="H34" s="21" t="n"/>
      <c r="I34" s="21" t="n"/>
      <c r="J34" s="21" t="n"/>
      <c r="K34" s="21" t="n"/>
      <c r="L34" s="21" t="n"/>
      <c r="M34" s="22">
        <f>IF($A34="","",IF(COUNT($I34:$L34)&lt;4,"",SUM($I34:$L34)))</f>
        <v/>
      </c>
      <c r="N34" s="22">
        <f>IF(OR($H34="",$M34=""),"",$H34-$M34)</f>
        <v/>
      </c>
      <c r="O34" s="33">
        <f>IFERROR(IF(OR($N34="",$H34&lt;=0),"",$N34/$H34),"")</f>
        <v/>
      </c>
      <c r="P34" s="24">
        <f>IF(COUNTA($A34:$L34,$Q34:$R34)=0,"",IF($A34="","Missing job ID",IF($B34="","Missing property",IF($C34="","Missing service",IF(COUNT($D34)&lt;1,"Enter a valid date",IF(COUNT($E34)&lt;1,"Enter numeric quantity",IF($F34="","Choose unit",IF($G34="","Missing crew or equipment",IF(COUNT($H34)&lt;1,"Enter numeric revenue",IF(COUNT($I34:$L34)&lt;4,"Enter all variable costs",IF($Q34="","Choose include",IF($R34="","Choose status",IF(AND($Q34="Yes",$R34="Canceled"),"Review canceled inclusion","Ready")))))))))))))</f>
        <v/>
      </c>
      <c r="Q34" s="18" t="n"/>
      <c r="R34" s="18" t="n"/>
    </row>
    <row r="35" ht="25" customHeight="1">
      <c r="A35" s="18" t="n"/>
      <c r="B35" s="18" t="n"/>
      <c r="C35" s="18" t="n"/>
      <c r="D35" s="32" t="n"/>
      <c r="E35" s="20" t="n"/>
      <c r="F35" s="18" t="n"/>
      <c r="G35" s="18" t="n"/>
      <c r="H35" s="21" t="n"/>
      <c r="I35" s="21" t="n"/>
      <c r="J35" s="21" t="n"/>
      <c r="K35" s="21" t="n"/>
      <c r="L35" s="21" t="n"/>
      <c r="M35" s="22">
        <f>IF($A35="","",IF(COUNT($I35:$L35)&lt;4,"",SUM($I35:$L35)))</f>
        <v/>
      </c>
      <c r="N35" s="22">
        <f>IF(OR($H35="",$M35=""),"",$H35-$M35)</f>
        <v/>
      </c>
      <c r="O35" s="33">
        <f>IFERROR(IF(OR($N35="",$H35&lt;=0),"",$N35/$H35),"")</f>
        <v/>
      </c>
      <c r="P35" s="24">
        <f>IF(COUNTA($A35:$L35,$Q35:$R35)=0,"",IF($A35="","Missing job ID",IF($B35="","Missing property",IF($C35="","Missing service",IF(COUNT($D35)&lt;1,"Enter a valid date",IF(COUNT($E35)&lt;1,"Enter numeric quantity",IF($F35="","Choose unit",IF($G35="","Missing crew or equipment",IF(COUNT($H35)&lt;1,"Enter numeric revenue",IF(COUNT($I35:$L35)&lt;4,"Enter all variable costs",IF($Q35="","Choose include",IF($R35="","Choose status",IF(AND($Q35="Yes",$R35="Canceled"),"Review canceled inclusion","Ready")))))))))))))</f>
        <v/>
      </c>
      <c r="Q35" s="18" t="n"/>
      <c r="R35" s="18" t="n"/>
    </row>
    <row r="36" ht="25" customHeight="1">
      <c r="A36" s="18" t="n"/>
      <c r="B36" s="18" t="n"/>
      <c r="C36" s="18" t="n"/>
      <c r="D36" s="32" t="n"/>
      <c r="E36" s="20" t="n"/>
      <c r="F36" s="18" t="n"/>
      <c r="G36" s="18" t="n"/>
      <c r="H36" s="21" t="n"/>
      <c r="I36" s="21" t="n"/>
      <c r="J36" s="21" t="n"/>
      <c r="K36" s="21" t="n"/>
      <c r="L36" s="21" t="n"/>
      <c r="M36" s="22">
        <f>IF($A36="","",IF(COUNT($I36:$L36)&lt;4,"",SUM($I36:$L36)))</f>
        <v/>
      </c>
      <c r="N36" s="22">
        <f>IF(OR($H36="",$M36=""),"",$H36-$M36)</f>
        <v/>
      </c>
      <c r="O36" s="33">
        <f>IFERROR(IF(OR($N36="",$H36&lt;=0),"",$N36/$H36),"")</f>
        <v/>
      </c>
      <c r="P36" s="24">
        <f>IF(COUNTA($A36:$L36,$Q36:$R36)=0,"",IF($A36="","Missing job ID",IF($B36="","Missing property",IF($C36="","Missing service",IF(COUNT($D36)&lt;1,"Enter a valid date",IF(COUNT($E36)&lt;1,"Enter numeric quantity",IF($F36="","Choose unit",IF($G36="","Missing crew or equipment",IF(COUNT($H36)&lt;1,"Enter numeric revenue",IF(COUNT($I36:$L36)&lt;4,"Enter all variable costs",IF($Q36="","Choose include",IF($R36="","Choose status",IF(AND($Q36="Yes",$R36="Canceled"),"Review canceled inclusion","Ready")))))))))))))</f>
        <v/>
      </c>
      <c r="Q36" s="18" t="n"/>
      <c r="R36" s="18" t="n"/>
    </row>
    <row r="37" ht="25" customHeight="1">
      <c r="A37" s="18" t="n"/>
      <c r="B37" s="18" t="n"/>
      <c r="C37" s="18" t="n"/>
      <c r="D37" s="32" t="n"/>
      <c r="E37" s="20" t="n"/>
      <c r="F37" s="18" t="n"/>
      <c r="G37" s="18" t="n"/>
      <c r="H37" s="21" t="n"/>
      <c r="I37" s="21" t="n"/>
      <c r="J37" s="21" t="n"/>
      <c r="K37" s="21" t="n"/>
      <c r="L37" s="21" t="n"/>
      <c r="M37" s="22">
        <f>IF($A37="","",IF(COUNT($I37:$L37)&lt;4,"",SUM($I37:$L37)))</f>
        <v/>
      </c>
      <c r="N37" s="22">
        <f>IF(OR($H37="",$M37=""),"",$H37-$M37)</f>
        <v/>
      </c>
      <c r="O37" s="33">
        <f>IFERROR(IF(OR($N37="",$H37&lt;=0),"",$N37/$H37),"")</f>
        <v/>
      </c>
      <c r="P37" s="24">
        <f>IF(COUNTA($A37:$L37,$Q37:$R37)=0,"",IF($A37="","Missing job ID",IF($B37="","Missing property",IF($C37="","Missing service",IF(COUNT($D37)&lt;1,"Enter a valid date",IF(COUNT($E37)&lt;1,"Enter numeric quantity",IF($F37="","Choose unit",IF($G37="","Missing crew or equipment",IF(COUNT($H37)&lt;1,"Enter numeric revenue",IF(COUNT($I37:$L37)&lt;4,"Enter all variable costs",IF($Q37="","Choose include",IF($R37="","Choose status",IF(AND($Q37="Yes",$R37="Canceled"),"Review canceled inclusion","Ready")))))))))))))</f>
        <v/>
      </c>
      <c r="Q37" s="18" t="n"/>
      <c r="R37" s="18" t="n"/>
    </row>
    <row r="38" ht="25" customHeight="1">
      <c r="A38" s="18" t="n"/>
      <c r="B38" s="18" t="n"/>
      <c r="C38" s="18" t="n"/>
      <c r="D38" s="32" t="n"/>
      <c r="E38" s="20" t="n"/>
      <c r="F38" s="18" t="n"/>
      <c r="G38" s="18" t="n"/>
      <c r="H38" s="21" t="n"/>
      <c r="I38" s="21" t="n"/>
      <c r="J38" s="21" t="n"/>
      <c r="K38" s="21" t="n"/>
      <c r="L38" s="21" t="n"/>
      <c r="M38" s="22">
        <f>IF($A38="","",IF(COUNT($I38:$L38)&lt;4,"",SUM($I38:$L38)))</f>
        <v/>
      </c>
      <c r="N38" s="22">
        <f>IF(OR($H38="",$M38=""),"",$H38-$M38)</f>
        <v/>
      </c>
      <c r="O38" s="33">
        <f>IFERROR(IF(OR($N38="",$H38&lt;=0),"",$N38/$H38),"")</f>
        <v/>
      </c>
      <c r="P38" s="24">
        <f>IF(COUNTA($A38:$L38,$Q38:$R38)=0,"",IF($A38="","Missing job ID",IF($B38="","Missing property",IF($C38="","Missing service",IF(COUNT($D38)&lt;1,"Enter a valid date",IF(COUNT($E38)&lt;1,"Enter numeric quantity",IF($F38="","Choose unit",IF($G38="","Missing crew or equipment",IF(COUNT($H38)&lt;1,"Enter numeric revenue",IF(COUNT($I38:$L38)&lt;4,"Enter all variable costs",IF($Q38="","Choose include",IF($R38="","Choose status",IF(AND($Q38="Yes",$R38="Canceled"),"Review canceled inclusion","Ready")))))))))))))</f>
        <v/>
      </c>
      <c r="Q38" s="18" t="n"/>
      <c r="R38" s="18" t="n"/>
    </row>
    <row r="39" ht="25" customHeight="1">
      <c r="A39" s="18" t="n"/>
      <c r="B39" s="18" t="n"/>
      <c r="C39" s="18" t="n"/>
      <c r="D39" s="32" t="n"/>
      <c r="E39" s="20" t="n"/>
      <c r="F39" s="18" t="n"/>
      <c r="G39" s="18" t="n"/>
      <c r="H39" s="21" t="n"/>
      <c r="I39" s="21" t="n"/>
      <c r="J39" s="21" t="n"/>
      <c r="K39" s="21" t="n"/>
      <c r="L39" s="21" t="n"/>
      <c r="M39" s="22">
        <f>IF($A39="","",IF(COUNT($I39:$L39)&lt;4,"",SUM($I39:$L39)))</f>
        <v/>
      </c>
      <c r="N39" s="22">
        <f>IF(OR($H39="",$M39=""),"",$H39-$M39)</f>
        <v/>
      </c>
      <c r="O39" s="33">
        <f>IFERROR(IF(OR($N39="",$H39&lt;=0),"",$N39/$H39),"")</f>
        <v/>
      </c>
      <c r="P39" s="24">
        <f>IF(COUNTA($A39:$L39,$Q39:$R39)=0,"",IF($A39="","Missing job ID",IF($B39="","Missing property",IF($C39="","Missing service",IF(COUNT($D39)&lt;1,"Enter a valid date",IF(COUNT($E39)&lt;1,"Enter numeric quantity",IF($F39="","Choose unit",IF($G39="","Missing crew or equipment",IF(COUNT($H39)&lt;1,"Enter numeric revenue",IF(COUNT($I39:$L39)&lt;4,"Enter all variable costs",IF($Q39="","Choose include",IF($R39="","Choose status",IF(AND($Q39="Yes",$R39="Canceled"),"Review canceled inclusion","Ready")))))))))))))</f>
        <v/>
      </c>
      <c r="Q39" s="18" t="n"/>
      <c r="R39" s="18" t="n"/>
    </row>
    <row r="40" ht="25" customHeight="1">
      <c r="A40" s="18" t="n"/>
      <c r="B40" s="18" t="n"/>
      <c r="C40" s="18" t="n"/>
      <c r="D40" s="32" t="n"/>
      <c r="E40" s="20" t="n"/>
      <c r="F40" s="18" t="n"/>
      <c r="G40" s="18" t="n"/>
      <c r="H40" s="21" t="n"/>
      <c r="I40" s="21" t="n"/>
      <c r="J40" s="21" t="n"/>
      <c r="K40" s="21" t="n"/>
      <c r="L40" s="21" t="n"/>
      <c r="M40" s="22">
        <f>IF($A40="","",IF(COUNT($I40:$L40)&lt;4,"",SUM($I40:$L40)))</f>
        <v/>
      </c>
      <c r="N40" s="22">
        <f>IF(OR($H40="",$M40=""),"",$H40-$M40)</f>
        <v/>
      </c>
      <c r="O40" s="33">
        <f>IFERROR(IF(OR($N40="",$H40&lt;=0),"",$N40/$H40),"")</f>
        <v/>
      </c>
      <c r="P40" s="24">
        <f>IF(COUNTA($A40:$L40,$Q40:$R40)=0,"",IF($A40="","Missing job ID",IF($B40="","Missing property",IF($C40="","Missing service",IF(COUNT($D40)&lt;1,"Enter a valid date",IF(COUNT($E40)&lt;1,"Enter numeric quantity",IF($F40="","Choose unit",IF($G40="","Missing crew or equipment",IF(COUNT($H40)&lt;1,"Enter numeric revenue",IF(COUNT($I40:$L40)&lt;4,"Enter all variable costs",IF($Q40="","Choose include",IF($R40="","Choose status",IF(AND($Q40="Yes",$R40="Canceled"),"Review canceled inclusion","Ready")))))))))))))</f>
        <v/>
      </c>
      <c r="Q40" s="18" t="n"/>
      <c r="R40" s="18" t="n"/>
    </row>
    <row r="41" ht="25" customHeight="1">
      <c r="A41" s="18" t="n"/>
      <c r="B41" s="18" t="n"/>
      <c r="C41" s="18" t="n"/>
      <c r="D41" s="32" t="n"/>
      <c r="E41" s="20" t="n"/>
      <c r="F41" s="18" t="n"/>
      <c r="G41" s="18" t="n"/>
      <c r="H41" s="21" t="n"/>
      <c r="I41" s="21" t="n"/>
      <c r="J41" s="21" t="n"/>
      <c r="K41" s="21" t="n"/>
      <c r="L41" s="21" t="n"/>
      <c r="M41" s="22">
        <f>IF($A41="","",IF(COUNT($I41:$L41)&lt;4,"",SUM($I41:$L41)))</f>
        <v/>
      </c>
      <c r="N41" s="22">
        <f>IF(OR($H41="",$M41=""),"",$H41-$M41)</f>
        <v/>
      </c>
      <c r="O41" s="33">
        <f>IFERROR(IF(OR($N41="",$H41&lt;=0),"",$N41/$H41),"")</f>
        <v/>
      </c>
      <c r="P41" s="24">
        <f>IF(COUNTA($A41:$L41,$Q41:$R41)=0,"",IF($A41="","Missing job ID",IF($B41="","Missing property",IF($C41="","Missing service",IF(COUNT($D41)&lt;1,"Enter a valid date",IF(COUNT($E41)&lt;1,"Enter numeric quantity",IF($F41="","Choose unit",IF($G41="","Missing crew or equipment",IF(COUNT($H41)&lt;1,"Enter numeric revenue",IF(COUNT($I41:$L41)&lt;4,"Enter all variable costs",IF($Q41="","Choose include",IF($R41="","Choose status",IF(AND($Q41="Yes",$R41="Canceled"),"Review canceled inclusion","Ready")))))))))))))</f>
        <v/>
      </c>
      <c r="Q41" s="18" t="n"/>
      <c r="R41" s="18" t="n"/>
    </row>
    <row r="42" ht="25" customHeight="1">
      <c r="A42" s="18" t="n"/>
      <c r="B42" s="18" t="n"/>
      <c r="C42" s="18" t="n"/>
      <c r="D42" s="32" t="n"/>
      <c r="E42" s="20" t="n"/>
      <c r="F42" s="18" t="n"/>
      <c r="G42" s="18" t="n"/>
      <c r="H42" s="21" t="n"/>
      <c r="I42" s="21" t="n"/>
      <c r="J42" s="21" t="n"/>
      <c r="K42" s="21" t="n"/>
      <c r="L42" s="21" t="n"/>
      <c r="M42" s="22">
        <f>IF($A42="","",IF(COUNT($I42:$L42)&lt;4,"",SUM($I42:$L42)))</f>
        <v/>
      </c>
      <c r="N42" s="22">
        <f>IF(OR($H42="",$M42=""),"",$H42-$M42)</f>
        <v/>
      </c>
      <c r="O42" s="33">
        <f>IFERROR(IF(OR($N42="",$H42&lt;=0),"",$N42/$H42),"")</f>
        <v/>
      </c>
      <c r="P42" s="24">
        <f>IF(COUNTA($A42:$L42,$Q42:$R42)=0,"",IF($A42="","Missing job ID",IF($B42="","Missing property",IF($C42="","Missing service",IF(COUNT($D42)&lt;1,"Enter a valid date",IF(COUNT($E42)&lt;1,"Enter numeric quantity",IF($F42="","Choose unit",IF($G42="","Missing crew or equipment",IF(COUNT($H42)&lt;1,"Enter numeric revenue",IF(COUNT($I42:$L42)&lt;4,"Enter all variable costs",IF($Q42="","Choose include",IF($R42="","Choose status",IF(AND($Q42="Yes",$R42="Canceled"),"Review canceled inclusion","Ready")))))))))))))</f>
        <v/>
      </c>
      <c r="Q42" s="18" t="n"/>
      <c r="R42" s="18" t="n"/>
    </row>
    <row r="43" ht="25" customHeight="1">
      <c r="A43" s="18" t="n"/>
      <c r="B43" s="18" t="n"/>
      <c r="C43" s="18" t="n"/>
      <c r="D43" s="32" t="n"/>
      <c r="E43" s="20" t="n"/>
      <c r="F43" s="18" t="n"/>
      <c r="G43" s="18" t="n"/>
      <c r="H43" s="21" t="n"/>
      <c r="I43" s="21" t="n"/>
      <c r="J43" s="21" t="n"/>
      <c r="K43" s="21" t="n"/>
      <c r="L43" s="21" t="n"/>
      <c r="M43" s="22">
        <f>IF($A43="","",IF(COUNT($I43:$L43)&lt;4,"",SUM($I43:$L43)))</f>
        <v/>
      </c>
      <c r="N43" s="22">
        <f>IF(OR($H43="",$M43=""),"",$H43-$M43)</f>
        <v/>
      </c>
      <c r="O43" s="33">
        <f>IFERROR(IF(OR($N43="",$H43&lt;=0),"",$N43/$H43),"")</f>
        <v/>
      </c>
      <c r="P43" s="24">
        <f>IF(COUNTA($A43:$L43,$Q43:$R43)=0,"",IF($A43="","Missing job ID",IF($B43="","Missing property",IF($C43="","Missing service",IF(COUNT($D43)&lt;1,"Enter a valid date",IF(COUNT($E43)&lt;1,"Enter numeric quantity",IF($F43="","Choose unit",IF($G43="","Missing crew or equipment",IF(COUNT($H43)&lt;1,"Enter numeric revenue",IF(COUNT($I43:$L43)&lt;4,"Enter all variable costs",IF($Q43="","Choose include",IF($R43="","Choose status",IF(AND($Q43="Yes",$R43="Canceled"),"Review canceled inclusion","Ready")))))))))))))</f>
        <v/>
      </c>
      <c r="Q43" s="18" t="n"/>
      <c r="R43" s="18" t="n"/>
    </row>
    <row r="44" ht="25" customHeight="1">
      <c r="A44" s="18" t="n"/>
      <c r="B44" s="18" t="n"/>
      <c r="C44" s="18" t="n"/>
      <c r="D44" s="32" t="n"/>
      <c r="E44" s="20" t="n"/>
      <c r="F44" s="18" t="n"/>
      <c r="G44" s="18" t="n"/>
      <c r="H44" s="21" t="n"/>
      <c r="I44" s="21" t="n"/>
      <c r="J44" s="21" t="n"/>
      <c r="K44" s="21" t="n"/>
      <c r="L44" s="21" t="n"/>
      <c r="M44" s="22">
        <f>IF($A44="","",IF(COUNT($I44:$L44)&lt;4,"",SUM($I44:$L44)))</f>
        <v/>
      </c>
      <c r="N44" s="22">
        <f>IF(OR($H44="",$M44=""),"",$H44-$M44)</f>
        <v/>
      </c>
      <c r="O44" s="33">
        <f>IFERROR(IF(OR($N44="",$H44&lt;=0),"",$N44/$H44),"")</f>
        <v/>
      </c>
      <c r="P44" s="24">
        <f>IF(COUNTA($A44:$L44,$Q44:$R44)=0,"",IF($A44="","Missing job ID",IF($B44="","Missing property",IF($C44="","Missing service",IF(COUNT($D44)&lt;1,"Enter a valid date",IF(COUNT($E44)&lt;1,"Enter numeric quantity",IF($F44="","Choose unit",IF($G44="","Missing crew or equipment",IF(COUNT($H44)&lt;1,"Enter numeric revenue",IF(COUNT($I44:$L44)&lt;4,"Enter all variable costs",IF($Q44="","Choose include",IF($R44="","Choose status",IF(AND($Q44="Yes",$R44="Canceled"),"Review canceled inclusion","Ready")))))))))))))</f>
        <v/>
      </c>
      <c r="Q44" s="18" t="n"/>
      <c r="R44" s="18" t="n"/>
    </row>
    <row r="45" ht="25" customHeight="1">
      <c r="A45" s="18" t="n"/>
      <c r="B45" s="18" t="n"/>
      <c r="C45" s="18" t="n"/>
      <c r="D45" s="32" t="n"/>
      <c r="E45" s="20" t="n"/>
      <c r="F45" s="18" t="n"/>
      <c r="G45" s="18" t="n"/>
      <c r="H45" s="21" t="n"/>
      <c r="I45" s="21" t="n"/>
      <c r="J45" s="21" t="n"/>
      <c r="K45" s="21" t="n"/>
      <c r="L45" s="21" t="n"/>
      <c r="M45" s="22">
        <f>IF($A45="","",IF(COUNT($I45:$L45)&lt;4,"",SUM($I45:$L45)))</f>
        <v/>
      </c>
      <c r="N45" s="22">
        <f>IF(OR($H45="",$M45=""),"",$H45-$M45)</f>
        <v/>
      </c>
      <c r="O45" s="33">
        <f>IFERROR(IF(OR($N45="",$H45&lt;=0),"",$N45/$H45),"")</f>
        <v/>
      </c>
      <c r="P45" s="24">
        <f>IF(COUNTA($A45:$L45,$Q45:$R45)=0,"",IF($A45="","Missing job ID",IF($B45="","Missing property",IF($C45="","Missing service",IF(COUNT($D45)&lt;1,"Enter a valid date",IF(COUNT($E45)&lt;1,"Enter numeric quantity",IF($F45="","Choose unit",IF($G45="","Missing crew or equipment",IF(COUNT($H45)&lt;1,"Enter numeric revenue",IF(COUNT($I45:$L45)&lt;4,"Enter all variable costs",IF($Q45="","Choose include",IF($R45="","Choose status",IF(AND($Q45="Yes",$R45="Canceled"),"Review canceled inclusion","Ready")))))))))))))</f>
        <v/>
      </c>
      <c r="Q45" s="18" t="n"/>
      <c r="R45" s="18" t="n"/>
    </row>
    <row r="46" ht="25" customHeight="1">
      <c r="A46" s="18" t="n"/>
      <c r="B46" s="18" t="n"/>
      <c r="C46" s="18" t="n"/>
      <c r="D46" s="32" t="n"/>
      <c r="E46" s="20" t="n"/>
      <c r="F46" s="18" t="n"/>
      <c r="G46" s="18" t="n"/>
      <c r="H46" s="21" t="n"/>
      <c r="I46" s="21" t="n"/>
      <c r="J46" s="21" t="n"/>
      <c r="K46" s="21" t="n"/>
      <c r="L46" s="21" t="n"/>
      <c r="M46" s="22">
        <f>IF($A46="","",IF(COUNT($I46:$L46)&lt;4,"",SUM($I46:$L46)))</f>
        <v/>
      </c>
      <c r="N46" s="22">
        <f>IF(OR($H46="",$M46=""),"",$H46-$M46)</f>
        <v/>
      </c>
      <c r="O46" s="33">
        <f>IFERROR(IF(OR($N46="",$H46&lt;=0),"",$N46/$H46),"")</f>
        <v/>
      </c>
      <c r="P46" s="24">
        <f>IF(COUNTA($A46:$L46,$Q46:$R46)=0,"",IF($A46="","Missing job ID",IF($B46="","Missing property",IF($C46="","Missing service",IF(COUNT($D46)&lt;1,"Enter a valid date",IF(COUNT($E46)&lt;1,"Enter numeric quantity",IF($F46="","Choose unit",IF($G46="","Missing crew or equipment",IF(COUNT($H46)&lt;1,"Enter numeric revenue",IF(COUNT($I46:$L46)&lt;4,"Enter all variable costs",IF($Q46="","Choose include",IF($R46="","Choose status",IF(AND($Q46="Yes",$R46="Canceled"),"Review canceled inclusion","Ready")))))))))))))</f>
        <v/>
      </c>
      <c r="Q46" s="18" t="n"/>
      <c r="R46" s="18" t="n"/>
    </row>
    <row r="47" ht="25" customHeight="1">
      <c r="A47" s="18" t="n"/>
      <c r="B47" s="18" t="n"/>
      <c r="C47" s="18" t="n"/>
      <c r="D47" s="32" t="n"/>
      <c r="E47" s="20" t="n"/>
      <c r="F47" s="18" t="n"/>
      <c r="G47" s="18" t="n"/>
      <c r="H47" s="21" t="n"/>
      <c r="I47" s="21" t="n"/>
      <c r="J47" s="21" t="n"/>
      <c r="K47" s="21" t="n"/>
      <c r="L47" s="21" t="n"/>
      <c r="M47" s="22">
        <f>IF($A47="","",IF(COUNT($I47:$L47)&lt;4,"",SUM($I47:$L47)))</f>
        <v/>
      </c>
      <c r="N47" s="22">
        <f>IF(OR($H47="",$M47=""),"",$H47-$M47)</f>
        <v/>
      </c>
      <c r="O47" s="33">
        <f>IFERROR(IF(OR($N47="",$H47&lt;=0),"",$N47/$H47),"")</f>
        <v/>
      </c>
      <c r="P47" s="24">
        <f>IF(COUNTA($A47:$L47,$Q47:$R47)=0,"",IF($A47="","Missing job ID",IF($B47="","Missing property",IF($C47="","Missing service",IF(COUNT($D47)&lt;1,"Enter a valid date",IF(COUNT($E47)&lt;1,"Enter numeric quantity",IF($F47="","Choose unit",IF($G47="","Missing crew or equipment",IF(COUNT($H47)&lt;1,"Enter numeric revenue",IF(COUNT($I47:$L47)&lt;4,"Enter all variable costs",IF($Q47="","Choose include",IF($R47="","Choose status",IF(AND($Q47="Yes",$R47="Canceled"),"Review canceled inclusion","Ready")))))))))))))</f>
        <v/>
      </c>
      <c r="Q47" s="18" t="n"/>
      <c r="R47" s="18" t="n"/>
    </row>
    <row r="48" ht="25" customHeight="1">
      <c r="A48" s="18" t="n"/>
      <c r="B48" s="18" t="n"/>
      <c r="C48" s="18" t="n"/>
      <c r="D48" s="32" t="n"/>
      <c r="E48" s="20" t="n"/>
      <c r="F48" s="18" t="n"/>
      <c r="G48" s="18" t="n"/>
      <c r="H48" s="21" t="n"/>
      <c r="I48" s="21" t="n"/>
      <c r="J48" s="21" t="n"/>
      <c r="K48" s="21" t="n"/>
      <c r="L48" s="21" t="n"/>
      <c r="M48" s="22">
        <f>IF($A48="","",IF(COUNT($I48:$L48)&lt;4,"",SUM($I48:$L48)))</f>
        <v/>
      </c>
      <c r="N48" s="22">
        <f>IF(OR($H48="",$M48=""),"",$H48-$M48)</f>
        <v/>
      </c>
      <c r="O48" s="33">
        <f>IFERROR(IF(OR($N48="",$H48&lt;=0),"",$N48/$H48),"")</f>
        <v/>
      </c>
      <c r="P48" s="24">
        <f>IF(COUNTA($A48:$L48,$Q48:$R48)=0,"",IF($A48="","Missing job ID",IF($B48="","Missing property",IF($C48="","Missing service",IF(COUNT($D48)&lt;1,"Enter a valid date",IF(COUNT($E48)&lt;1,"Enter numeric quantity",IF($F48="","Choose unit",IF($G48="","Missing crew or equipment",IF(COUNT($H48)&lt;1,"Enter numeric revenue",IF(COUNT($I48:$L48)&lt;4,"Enter all variable costs",IF($Q48="","Choose include",IF($R48="","Choose status",IF(AND($Q48="Yes",$R48="Canceled"),"Review canceled inclusion","Ready")))))))))))))</f>
        <v/>
      </c>
      <c r="Q48" s="18" t="n"/>
      <c r="R48" s="18" t="n"/>
    </row>
    <row r="49" ht="25" customHeight="1">
      <c r="A49" s="18" t="n"/>
      <c r="B49" s="18" t="n"/>
      <c r="C49" s="18" t="n"/>
      <c r="D49" s="32" t="n"/>
      <c r="E49" s="20" t="n"/>
      <c r="F49" s="18" t="n"/>
      <c r="G49" s="18" t="n"/>
      <c r="H49" s="21" t="n"/>
      <c r="I49" s="21" t="n"/>
      <c r="J49" s="21" t="n"/>
      <c r="K49" s="21" t="n"/>
      <c r="L49" s="21" t="n"/>
      <c r="M49" s="22">
        <f>IF($A49="","",IF(COUNT($I49:$L49)&lt;4,"",SUM($I49:$L49)))</f>
        <v/>
      </c>
      <c r="N49" s="22">
        <f>IF(OR($H49="",$M49=""),"",$H49-$M49)</f>
        <v/>
      </c>
      <c r="O49" s="33">
        <f>IFERROR(IF(OR($N49="",$H49&lt;=0),"",$N49/$H49),"")</f>
        <v/>
      </c>
      <c r="P49" s="24">
        <f>IF(COUNTA($A49:$L49,$Q49:$R49)=0,"",IF($A49="","Missing job ID",IF($B49="","Missing property",IF($C49="","Missing service",IF(COUNT($D49)&lt;1,"Enter a valid date",IF(COUNT($E49)&lt;1,"Enter numeric quantity",IF($F49="","Choose unit",IF($G49="","Missing crew or equipment",IF(COUNT($H49)&lt;1,"Enter numeric revenue",IF(COUNT($I49:$L49)&lt;4,"Enter all variable costs",IF($Q49="","Choose include",IF($R49="","Choose status",IF(AND($Q49="Yes",$R49="Canceled"),"Review canceled inclusion","Ready")))))))))))))</f>
        <v/>
      </c>
      <c r="Q49" s="18" t="n"/>
      <c r="R49" s="18" t="n"/>
    </row>
    <row r="50" ht="25" customHeight="1">
      <c r="A50" s="18" t="n"/>
      <c r="B50" s="18" t="n"/>
      <c r="C50" s="18" t="n"/>
      <c r="D50" s="32" t="n"/>
      <c r="E50" s="20" t="n"/>
      <c r="F50" s="18" t="n"/>
      <c r="G50" s="18" t="n"/>
      <c r="H50" s="21" t="n"/>
      <c r="I50" s="21" t="n"/>
      <c r="J50" s="21" t="n"/>
      <c r="K50" s="21" t="n"/>
      <c r="L50" s="21" t="n"/>
      <c r="M50" s="22">
        <f>IF($A50="","",IF(COUNT($I50:$L50)&lt;4,"",SUM($I50:$L50)))</f>
        <v/>
      </c>
      <c r="N50" s="22">
        <f>IF(OR($H50="",$M50=""),"",$H50-$M50)</f>
        <v/>
      </c>
      <c r="O50" s="33">
        <f>IFERROR(IF(OR($N50="",$H50&lt;=0),"",$N50/$H50),"")</f>
        <v/>
      </c>
      <c r="P50" s="24">
        <f>IF(COUNTA($A50:$L50,$Q50:$R50)=0,"",IF($A50="","Missing job ID",IF($B50="","Missing property",IF($C50="","Missing service",IF(COUNT($D50)&lt;1,"Enter a valid date",IF(COUNT($E50)&lt;1,"Enter numeric quantity",IF($F50="","Choose unit",IF($G50="","Missing crew or equipment",IF(COUNT($H50)&lt;1,"Enter numeric revenue",IF(COUNT($I50:$L50)&lt;4,"Enter all variable costs",IF($Q50="","Choose include",IF($R50="","Choose status",IF(AND($Q50="Yes",$R50="Canceled"),"Review canceled inclusion","Ready")))))))))))))</f>
        <v/>
      </c>
      <c r="Q50" s="18" t="n"/>
      <c r="R50" s="18" t="n"/>
    </row>
    <row r="51" ht="25" customHeight="1">
      <c r="A51" s="18" t="n"/>
      <c r="B51" s="18" t="n"/>
      <c r="C51" s="18" t="n"/>
      <c r="D51" s="32" t="n"/>
      <c r="E51" s="20" t="n"/>
      <c r="F51" s="18" t="n"/>
      <c r="G51" s="18" t="n"/>
      <c r="H51" s="21" t="n"/>
      <c r="I51" s="21" t="n"/>
      <c r="J51" s="21" t="n"/>
      <c r="K51" s="21" t="n"/>
      <c r="L51" s="21" t="n"/>
      <c r="M51" s="22">
        <f>IF($A51="","",IF(COUNT($I51:$L51)&lt;4,"",SUM($I51:$L51)))</f>
        <v/>
      </c>
      <c r="N51" s="22">
        <f>IF(OR($H51="",$M51=""),"",$H51-$M51)</f>
        <v/>
      </c>
      <c r="O51" s="33">
        <f>IFERROR(IF(OR($N51="",$H51&lt;=0),"",$N51/$H51),"")</f>
        <v/>
      </c>
      <c r="P51" s="24">
        <f>IF(COUNTA($A51:$L51,$Q51:$R51)=0,"",IF($A51="","Missing job ID",IF($B51="","Missing property",IF($C51="","Missing service",IF(COUNT($D51)&lt;1,"Enter a valid date",IF(COUNT($E51)&lt;1,"Enter numeric quantity",IF($F51="","Choose unit",IF($G51="","Missing crew or equipment",IF(COUNT($H51)&lt;1,"Enter numeric revenue",IF(COUNT($I51:$L51)&lt;4,"Enter all variable costs",IF($Q51="","Choose include",IF($R51="","Choose status",IF(AND($Q51="Yes",$R51="Canceled"),"Review canceled inclusion","Ready")))))))))))))</f>
        <v/>
      </c>
      <c r="Q51" s="18" t="n"/>
      <c r="R51" s="18" t="n"/>
    </row>
    <row r="52" ht="25" customHeight="1">
      <c r="A52" s="18" t="n"/>
      <c r="B52" s="18" t="n"/>
      <c r="C52" s="18" t="n"/>
      <c r="D52" s="32" t="n"/>
      <c r="E52" s="20" t="n"/>
      <c r="F52" s="18" t="n"/>
      <c r="G52" s="18" t="n"/>
      <c r="H52" s="21" t="n"/>
      <c r="I52" s="21" t="n"/>
      <c r="J52" s="21" t="n"/>
      <c r="K52" s="21" t="n"/>
      <c r="L52" s="21" t="n"/>
      <c r="M52" s="22">
        <f>IF($A52="","",IF(COUNT($I52:$L52)&lt;4,"",SUM($I52:$L52)))</f>
        <v/>
      </c>
      <c r="N52" s="22">
        <f>IF(OR($H52="",$M52=""),"",$H52-$M52)</f>
        <v/>
      </c>
      <c r="O52" s="33">
        <f>IFERROR(IF(OR($N52="",$H52&lt;=0),"",$N52/$H52),"")</f>
        <v/>
      </c>
      <c r="P52" s="24">
        <f>IF(COUNTA($A52:$L52,$Q52:$R52)=0,"",IF($A52="","Missing job ID",IF($B52="","Missing property",IF($C52="","Missing service",IF(COUNT($D52)&lt;1,"Enter a valid date",IF(COUNT($E52)&lt;1,"Enter numeric quantity",IF($F52="","Choose unit",IF($G52="","Missing crew or equipment",IF(COUNT($H52)&lt;1,"Enter numeric revenue",IF(COUNT($I52:$L52)&lt;4,"Enter all variable costs",IF($Q52="","Choose include",IF($R52="","Choose status",IF(AND($Q52="Yes",$R52="Canceled"),"Review canceled inclusion","Ready")))))))))))))</f>
        <v/>
      </c>
      <c r="Q52" s="18" t="n"/>
      <c r="R52" s="18" t="n"/>
    </row>
    <row r="53" ht="25" customHeight="1">
      <c r="A53" s="18" t="n"/>
      <c r="B53" s="18" t="n"/>
      <c r="C53" s="18" t="n"/>
      <c r="D53" s="32" t="n"/>
      <c r="E53" s="20" t="n"/>
      <c r="F53" s="18" t="n"/>
      <c r="G53" s="18" t="n"/>
      <c r="H53" s="21" t="n"/>
      <c r="I53" s="21" t="n"/>
      <c r="J53" s="21" t="n"/>
      <c r="K53" s="21" t="n"/>
      <c r="L53" s="21" t="n"/>
      <c r="M53" s="22">
        <f>IF($A53="","",IF(COUNT($I53:$L53)&lt;4,"",SUM($I53:$L53)))</f>
        <v/>
      </c>
      <c r="N53" s="22">
        <f>IF(OR($H53="",$M53=""),"",$H53-$M53)</f>
        <v/>
      </c>
      <c r="O53" s="33">
        <f>IFERROR(IF(OR($N53="",$H53&lt;=0),"",$N53/$H53),"")</f>
        <v/>
      </c>
      <c r="P53" s="24">
        <f>IF(COUNTA($A53:$L53,$Q53:$R53)=0,"",IF($A53="","Missing job ID",IF($B53="","Missing property",IF($C53="","Missing service",IF(COUNT($D53)&lt;1,"Enter a valid date",IF(COUNT($E53)&lt;1,"Enter numeric quantity",IF($F53="","Choose unit",IF($G53="","Missing crew or equipment",IF(COUNT($H53)&lt;1,"Enter numeric revenue",IF(COUNT($I53:$L53)&lt;4,"Enter all variable costs",IF($Q53="","Choose include",IF($R53="","Choose status",IF(AND($Q53="Yes",$R53="Canceled"),"Review canceled inclusion","Ready")))))))))))))</f>
        <v/>
      </c>
      <c r="Q53" s="18" t="n"/>
      <c r="R53" s="18" t="n"/>
    </row>
    <row r="54" ht="25" customHeight="1">
      <c r="A54" s="18" t="n"/>
      <c r="B54" s="18" t="n"/>
      <c r="C54" s="18" t="n"/>
      <c r="D54" s="32" t="n"/>
      <c r="E54" s="20" t="n"/>
      <c r="F54" s="18" t="n"/>
      <c r="G54" s="18" t="n"/>
      <c r="H54" s="21" t="n"/>
      <c r="I54" s="21" t="n"/>
      <c r="J54" s="21" t="n"/>
      <c r="K54" s="21" t="n"/>
      <c r="L54" s="21" t="n"/>
      <c r="M54" s="22">
        <f>IF($A54="","",IF(COUNT($I54:$L54)&lt;4,"",SUM($I54:$L54)))</f>
        <v/>
      </c>
      <c r="N54" s="22">
        <f>IF(OR($H54="",$M54=""),"",$H54-$M54)</f>
        <v/>
      </c>
      <c r="O54" s="33">
        <f>IFERROR(IF(OR($N54="",$H54&lt;=0),"",$N54/$H54),"")</f>
        <v/>
      </c>
      <c r="P54" s="24">
        <f>IF(COUNTA($A54:$L54,$Q54:$R54)=0,"",IF($A54="","Missing job ID",IF($B54="","Missing property",IF($C54="","Missing service",IF(COUNT($D54)&lt;1,"Enter a valid date",IF(COUNT($E54)&lt;1,"Enter numeric quantity",IF($F54="","Choose unit",IF($G54="","Missing crew or equipment",IF(COUNT($H54)&lt;1,"Enter numeric revenue",IF(COUNT($I54:$L54)&lt;4,"Enter all variable costs",IF($Q54="","Choose include",IF($R54="","Choose status",IF(AND($Q54="Yes",$R54="Canceled"),"Review canceled inclusion","Ready")))))))))))))</f>
        <v/>
      </c>
      <c r="Q54" s="18" t="n"/>
      <c r="R54" s="18" t="n"/>
    </row>
    <row r="55" ht="25" customHeight="1">
      <c r="A55" s="18" t="n"/>
      <c r="B55" s="18" t="n"/>
      <c r="C55" s="18" t="n"/>
      <c r="D55" s="32" t="n"/>
      <c r="E55" s="20" t="n"/>
      <c r="F55" s="18" t="n"/>
      <c r="G55" s="18" t="n"/>
      <c r="H55" s="21" t="n"/>
      <c r="I55" s="21" t="n"/>
      <c r="J55" s="21" t="n"/>
      <c r="K55" s="21" t="n"/>
      <c r="L55" s="21" t="n"/>
      <c r="M55" s="22">
        <f>IF($A55="","",IF(COUNT($I55:$L55)&lt;4,"",SUM($I55:$L55)))</f>
        <v/>
      </c>
      <c r="N55" s="22">
        <f>IF(OR($H55="",$M55=""),"",$H55-$M55)</f>
        <v/>
      </c>
      <c r="O55" s="33">
        <f>IFERROR(IF(OR($N55="",$H55&lt;=0),"",$N55/$H55),"")</f>
        <v/>
      </c>
      <c r="P55" s="24">
        <f>IF(COUNTA($A55:$L55,$Q55:$R55)=0,"",IF($A55="","Missing job ID",IF($B55="","Missing property",IF($C55="","Missing service",IF(COUNT($D55)&lt;1,"Enter a valid date",IF(COUNT($E55)&lt;1,"Enter numeric quantity",IF($F55="","Choose unit",IF($G55="","Missing crew or equipment",IF(COUNT($H55)&lt;1,"Enter numeric revenue",IF(COUNT($I55:$L55)&lt;4,"Enter all variable costs",IF($Q55="","Choose include",IF($R55="","Choose status",IF(AND($Q55="Yes",$R55="Canceled"),"Review canceled inclusion","Ready")))))))))))))</f>
        <v/>
      </c>
      <c r="Q55" s="18" t="n"/>
      <c r="R55" s="18" t="n"/>
    </row>
    <row r="56" ht="25" customHeight="1">
      <c r="A56" s="18" t="n"/>
      <c r="B56" s="18" t="n"/>
      <c r="C56" s="18" t="n"/>
      <c r="D56" s="32" t="n"/>
      <c r="E56" s="20" t="n"/>
      <c r="F56" s="18" t="n"/>
      <c r="G56" s="18" t="n"/>
      <c r="H56" s="21" t="n"/>
      <c r="I56" s="21" t="n"/>
      <c r="J56" s="21" t="n"/>
      <c r="K56" s="21" t="n"/>
      <c r="L56" s="21" t="n"/>
      <c r="M56" s="22">
        <f>IF($A56="","",IF(COUNT($I56:$L56)&lt;4,"",SUM($I56:$L56)))</f>
        <v/>
      </c>
      <c r="N56" s="22">
        <f>IF(OR($H56="",$M56=""),"",$H56-$M56)</f>
        <v/>
      </c>
      <c r="O56" s="33">
        <f>IFERROR(IF(OR($N56="",$H56&lt;=0),"",$N56/$H56),"")</f>
        <v/>
      </c>
      <c r="P56" s="24">
        <f>IF(COUNTA($A56:$L56,$Q56:$R56)=0,"",IF($A56="","Missing job ID",IF($B56="","Missing property",IF($C56="","Missing service",IF(COUNT($D56)&lt;1,"Enter a valid date",IF(COUNT($E56)&lt;1,"Enter numeric quantity",IF($F56="","Choose unit",IF($G56="","Missing crew or equipment",IF(COUNT($H56)&lt;1,"Enter numeric revenue",IF(COUNT($I56:$L56)&lt;4,"Enter all variable costs",IF($Q56="","Choose include",IF($R56="","Choose status",IF(AND($Q56="Yes",$R56="Canceled"),"Review canceled inclusion","Ready")))))))))))))</f>
        <v/>
      </c>
      <c r="Q56" s="18" t="n"/>
      <c r="R56" s="18" t="n"/>
    </row>
    <row r="57" ht="25" customHeight="1">
      <c r="A57" s="18" t="n"/>
      <c r="B57" s="18" t="n"/>
      <c r="C57" s="18" t="n"/>
      <c r="D57" s="32" t="n"/>
      <c r="E57" s="20" t="n"/>
      <c r="F57" s="18" t="n"/>
      <c r="G57" s="18" t="n"/>
      <c r="H57" s="21" t="n"/>
      <c r="I57" s="21" t="n"/>
      <c r="J57" s="21" t="n"/>
      <c r="K57" s="21" t="n"/>
      <c r="L57" s="21" t="n"/>
      <c r="M57" s="22">
        <f>IF($A57="","",IF(COUNT($I57:$L57)&lt;4,"",SUM($I57:$L57)))</f>
        <v/>
      </c>
      <c r="N57" s="22">
        <f>IF(OR($H57="",$M57=""),"",$H57-$M57)</f>
        <v/>
      </c>
      <c r="O57" s="33">
        <f>IFERROR(IF(OR($N57="",$H57&lt;=0),"",$N57/$H57),"")</f>
        <v/>
      </c>
      <c r="P57" s="24">
        <f>IF(COUNTA($A57:$L57,$Q57:$R57)=0,"",IF($A57="","Missing job ID",IF($B57="","Missing property",IF($C57="","Missing service",IF(COUNT($D57)&lt;1,"Enter a valid date",IF(COUNT($E57)&lt;1,"Enter numeric quantity",IF($F57="","Choose unit",IF($G57="","Missing crew or equipment",IF(COUNT($H57)&lt;1,"Enter numeric revenue",IF(COUNT($I57:$L57)&lt;4,"Enter all variable costs",IF($Q57="","Choose include",IF($R57="","Choose status",IF(AND($Q57="Yes",$R57="Canceled"),"Review canceled inclusion","Ready")))))))))))))</f>
        <v/>
      </c>
      <c r="Q57" s="18" t="n"/>
      <c r="R57" s="18" t="n"/>
    </row>
    <row r="58" ht="25" customHeight="1">
      <c r="A58" s="18" t="n"/>
      <c r="B58" s="18" t="n"/>
      <c r="C58" s="18" t="n"/>
      <c r="D58" s="32" t="n"/>
      <c r="E58" s="20" t="n"/>
      <c r="F58" s="18" t="n"/>
      <c r="G58" s="18" t="n"/>
      <c r="H58" s="21" t="n"/>
      <c r="I58" s="21" t="n"/>
      <c r="J58" s="21" t="n"/>
      <c r="K58" s="21" t="n"/>
      <c r="L58" s="21" t="n"/>
      <c r="M58" s="22">
        <f>IF($A58="","",IF(COUNT($I58:$L58)&lt;4,"",SUM($I58:$L58)))</f>
        <v/>
      </c>
      <c r="N58" s="22">
        <f>IF(OR($H58="",$M58=""),"",$H58-$M58)</f>
        <v/>
      </c>
      <c r="O58" s="33">
        <f>IFERROR(IF(OR($N58="",$H58&lt;=0),"",$N58/$H58),"")</f>
        <v/>
      </c>
      <c r="P58" s="24">
        <f>IF(COUNTA($A58:$L58,$Q58:$R58)=0,"",IF($A58="","Missing job ID",IF($B58="","Missing property",IF($C58="","Missing service",IF(COUNT($D58)&lt;1,"Enter a valid date",IF(COUNT($E58)&lt;1,"Enter numeric quantity",IF($F58="","Choose unit",IF($G58="","Missing crew or equipment",IF(COUNT($H58)&lt;1,"Enter numeric revenue",IF(COUNT($I58:$L58)&lt;4,"Enter all variable costs",IF($Q58="","Choose include",IF($R58="","Choose status",IF(AND($Q58="Yes",$R58="Canceled"),"Review canceled inclusion","Ready")))))))))))))</f>
        <v/>
      </c>
      <c r="Q58" s="18" t="n"/>
      <c r="R58" s="18" t="n"/>
    </row>
    <row r="59" ht="25" customHeight="1">
      <c r="A59" s="18" t="n"/>
      <c r="B59" s="18" t="n"/>
      <c r="C59" s="18" t="n"/>
      <c r="D59" s="32" t="n"/>
      <c r="E59" s="20" t="n"/>
      <c r="F59" s="18" t="n"/>
      <c r="G59" s="18" t="n"/>
      <c r="H59" s="21" t="n"/>
      <c r="I59" s="21" t="n"/>
      <c r="J59" s="21" t="n"/>
      <c r="K59" s="21" t="n"/>
      <c r="L59" s="21" t="n"/>
      <c r="M59" s="22">
        <f>IF($A59="","",IF(COUNT($I59:$L59)&lt;4,"",SUM($I59:$L59)))</f>
        <v/>
      </c>
      <c r="N59" s="22">
        <f>IF(OR($H59="",$M59=""),"",$H59-$M59)</f>
        <v/>
      </c>
      <c r="O59" s="33">
        <f>IFERROR(IF(OR($N59="",$H59&lt;=0),"",$N59/$H59),"")</f>
        <v/>
      </c>
      <c r="P59" s="24">
        <f>IF(COUNTA($A59:$L59,$Q59:$R59)=0,"",IF($A59="","Missing job ID",IF($B59="","Missing property",IF($C59="","Missing service",IF(COUNT($D59)&lt;1,"Enter a valid date",IF(COUNT($E59)&lt;1,"Enter numeric quantity",IF($F59="","Choose unit",IF($G59="","Missing crew or equipment",IF(COUNT($H59)&lt;1,"Enter numeric revenue",IF(COUNT($I59:$L59)&lt;4,"Enter all variable costs",IF($Q59="","Choose include",IF($R59="","Choose status",IF(AND($Q59="Yes",$R59="Canceled"),"Review canceled inclusion","Ready")))))))))))))</f>
        <v/>
      </c>
      <c r="Q59" s="18" t="n"/>
      <c r="R59" s="18" t="n"/>
    </row>
    <row r="60" ht="25" customHeight="1">
      <c r="A60" s="18" t="n"/>
      <c r="B60" s="18" t="n"/>
      <c r="C60" s="18" t="n"/>
      <c r="D60" s="32" t="n"/>
      <c r="E60" s="20" t="n"/>
      <c r="F60" s="18" t="n"/>
      <c r="G60" s="18" t="n"/>
      <c r="H60" s="21" t="n"/>
      <c r="I60" s="21" t="n"/>
      <c r="J60" s="21" t="n"/>
      <c r="K60" s="21" t="n"/>
      <c r="L60" s="21" t="n"/>
      <c r="M60" s="22">
        <f>IF($A60="","",IF(COUNT($I60:$L60)&lt;4,"",SUM($I60:$L60)))</f>
        <v/>
      </c>
      <c r="N60" s="22">
        <f>IF(OR($H60="",$M60=""),"",$H60-$M60)</f>
        <v/>
      </c>
      <c r="O60" s="33">
        <f>IFERROR(IF(OR($N60="",$H60&lt;=0),"",$N60/$H60),"")</f>
        <v/>
      </c>
      <c r="P60" s="24">
        <f>IF(COUNTA($A60:$L60,$Q60:$R60)=0,"",IF($A60="","Missing job ID",IF($B60="","Missing property",IF($C60="","Missing service",IF(COUNT($D60)&lt;1,"Enter a valid date",IF(COUNT($E60)&lt;1,"Enter numeric quantity",IF($F60="","Choose unit",IF($G60="","Missing crew or equipment",IF(COUNT($H60)&lt;1,"Enter numeric revenue",IF(COUNT($I60:$L60)&lt;4,"Enter all variable costs",IF($Q60="","Choose include",IF($R60="","Choose status",IF(AND($Q60="Yes",$R60="Canceled"),"Review canceled inclusion","Ready")))))))))))))</f>
        <v/>
      </c>
      <c r="Q60" s="18" t="n"/>
      <c r="R60" s="18" t="n"/>
    </row>
    <row r="61" ht="25" customHeight="1">
      <c r="A61" s="18" t="n"/>
      <c r="B61" s="18" t="n"/>
      <c r="C61" s="18" t="n"/>
      <c r="D61" s="32" t="n"/>
      <c r="E61" s="20" t="n"/>
      <c r="F61" s="18" t="n"/>
      <c r="G61" s="18" t="n"/>
      <c r="H61" s="21" t="n"/>
      <c r="I61" s="21" t="n"/>
      <c r="J61" s="21" t="n"/>
      <c r="K61" s="21" t="n"/>
      <c r="L61" s="21" t="n"/>
      <c r="M61" s="22">
        <f>IF($A61="","",IF(COUNT($I61:$L61)&lt;4,"",SUM($I61:$L61)))</f>
        <v/>
      </c>
      <c r="N61" s="22">
        <f>IF(OR($H61="",$M61=""),"",$H61-$M61)</f>
        <v/>
      </c>
      <c r="O61" s="33">
        <f>IFERROR(IF(OR($N61="",$H61&lt;=0),"",$N61/$H61),"")</f>
        <v/>
      </c>
      <c r="P61" s="24">
        <f>IF(COUNTA($A61:$L61,$Q61:$R61)=0,"",IF($A61="","Missing job ID",IF($B61="","Missing property",IF($C61="","Missing service",IF(COUNT($D61)&lt;1,"Enter a valid date",IF(COUNT($E61)&lt;1,"Enter numeric quantity",IF($F61="","Choose unit",IF($G61="","Missing crew or equipment",IF(COUNT($H61)&lt;1,"Enter numeric revenue",IF(COUNT($I61:$L61)&lt;4,"Enter all variable costs",IF($Q61="","Choose include",IF($R61="","Choose status",IF(AND($Q61="Yes",$R61="Canceled"),"Review canceled inclusion","Ready")))))))))))))</f>
        <v/>
      </c>
      <c r="Q61" s="18" t="n"/>
      <c r="R61" s="18" t="n"/>
    </row>
    <row r="62" ht="25" customHeight="1">
      <c r="A62" s="18" t="n"/>
      <c r="B62" s="18" t="n"/>
      <c r="C62" s="18" t="n"/>
      <c r="D62" s="32" t="n"/>
      <c r="E62" s="20" t="n"/>
      <c r="F62" s="18" t="n"/>
      <c r="G62" s="18" t="n"/>
      <c r="H62" s="21" t="n"/>
      <c r="I62" s="21" t="n"/>
      <c r="J62" s="21" t="n"/>
      <c r="K62" s="21" t="n"/>
      <c r="L62" s="21" t="n"/>
      <c r="M62" s="22">
        <f>IF($A62="","",IF(COUNT($I62:$L62)&lt;4,"",SUM($I62:$L62)))</f>
        <v/>
      </c>
      <c r="N62" s="22">
        <f>IF(OR($H62="",$M62=""),"",$H62-$M62)</f>
        <v/>
      </c>
      <c r="O62" s="33">
        <f>IFERROR(IF(OR($N62="",$H62&lt;=0),"",$N62/$H62),"")</f>
        <v/>
      </c>
      <c r="P62" s="24">
        <f>IF(COUNTA($A62:$L62,$Q62:$R62)=0,"",IF($A62="","Missing job ID",IF($B62="","Missing property",IF($C62="","Missing service",IF(COUNT($D62)&lt;1,"Enter a valid date",IF(COUNT($E62)&lt;1,"Enter numeric quantity",IF($F62="","Choose unit",IF($G62="","Missing crew or equipment",IF(COUNT($H62)&lt;1,"Enter numeric revenue",IF(COUNT($I62:$L62)&lt;4,"Enter all variable costs",IF($Q62="","Choose include",IF($R62="","Choose status",IF(AND($Q62="Yes",$R62="Canceled"),"Review canceled inclusion","Ready")))))))))))))</f>
        <v/>
      </c>
      <c r="Q62" s="18" t="n"/>
      <c r="R62" s="18" t="n"/>
    </row>
    <row r="63" ht="25" customHeight="1">
      <c r="A63" s="18" t="n"/>
      <c r="B63" s="18" t="n"/>
      <c r="C63" s="18" t="n"/>
      <c r="D63" s="32" t="n"/>
      <c r="E63" s="20" t="n"/>
      <c r="F63" s="18" t="n"/>
      <c r="G63" s="18" t="n"/>
      <c r="H63" s="21" t="n"/>
      <c r="I63" s="21" t="n"/>
      <c r="J63" s="21" t="n"/>
      <c r="K63" s="21" t="n"/>
      <c r="L63" s="21" t="n"/>
      <c r="M63" s="22">
        <f>IF($A63="","",IF(COUNT($I63:$L63)&lt;4,"",SUM($I63:$L63)))</f>
        <v/>
      </c>
      <c r="N63" s="22">
        <f>IF(OR($H63="",$M63=""),"",$H63-$M63)</f>
        <v/>
      </c>
      <c r="O63" s="33">
        <f>IFERROR(IF(OR($N63="",$H63&lt;=0),"",$N63/$H63),"")</f>
        <v/>
      </c>
      <c r="P63" s="24">
        <f>IF(COUNTA($A63:$L63,$Q63:$R63)=0,"",IF($A63="","Missing job ID",IF($B63="","Missing property",IF($C63="","Missing service",IF(COUNT($D63)&lt;1,"Enter a valid date",IF(COUNT($E63)&lt;1,"Enter numeric quantity",IF($F63="","Choose unit",IF($G63="","Missing crew or equipment",IF(COUNT($H63)&lt;1,"Enter numeric revenue",IF(COUNT($I63:$L63)&lt;4,"Enter all variable costs",IF($Q63="","Choose include",IF($R63="","Choose status",IF(AND($Q63="Yes",$R63="Canceled"),"Review canceled inclusion","Ready")))))))))))))</f>
        <v/>
      </c>
      <c r="Q63" s="18" t="n"/>
      <c r="R63" s="18" t="n"/>
    </row>
    <row r="64" ht="25" customHeight="1">
      <c r="A64" s="18" t="n"/>
      <c r="B64" s="18" t="n"/>
      <c r="C64" s="18" t="n"/>
      <c r="D64" s="32" t="n"/>
      <c r="E64" s="20" t="n"/>
      <c r="F64" s="18" t="n"/>
      <c r="G64" s="18" t="n"/>
      <c r="H64" s="21" t="n"/>
      <c r="I64" s="21" t="n"/>
      <c r="J64" s="21" t="n"/>
      <c r="K64" s="21" t="n"/>
      <c r="L64" s="21" t="n"/>
      <c r="M64" s="22">
        <f>IF($A64="","",IF(COUNT($I64:$L64)&lt;4,"",SUM($I64:$L64)))</f>
        <v/>
      </c>
      <c r="N64" s="22">
        <f>IF(OR($H64="",$M64=""),"",$H64-$M64)</f>
        <v/>
      </c>
      <c r="O64" s="33">
        <f>IFERROR(IF(OR($N64="",$H64&lt;=0),"",$N64/$H64),"")</f>
        <v/>
      </c>
      <c r="P64" s="24">
        <f>IF(COUNTA($A64:$L64,$Q64:$R64)=0,"",IF($A64="","Missing job ID",IF($B64="","Missing property",IF($C64="","Missing service",IF(COUNT($D64)&lt;1,"Enter a valid date",IF(COUNT($E64)&lt;1,"Enter numeric quantity",IF($F64="","Choose unit",IF($G64="","Missing crew or equipment",IF(COUNT($H64)&lt;1,"Enter numeric revenue",IF(COUNT($I64:$L64)&lt;4,"Enter all variable costs",IF($Q64="","Choose include",IF($R64="","Choose status",IF(AND($Q64="Yes",$R64="Canceled"),"Review canceled inclusion","Ready")))))))))))))</f>
        <v/>
      </c>
      <c r="Q64" s="18" t="n"/>
      <c r="R64" s="18" t="n"/>
    </row>
    <row r="65" ht="25" customHeight="1">
      <c r="A65" s="18" t="n"/>
      <c r="B65" s="18" t="n"/>
      <c r="C65" s="18" t="n"/>
      <c r="D65" s="32" t="n"/>
      <c r="E65" s="20" t="n"/>
      <c r="F65" s="18" t="n"/>
      <c r="G65" s="18" t="n"/>
      <c r="H65" s="21" t="n"/>
      <c r="I65" s="21" t="n"/>
      <c r="J65" s="21" t="n"/>
      <c r="K65" s="21" t="n"/>
      <c r="L65" s="21" t="n"/>
      <c r="M65" s="22">
        <f>IF($A65="","",IF(COUNT($I65:$L65)&lt;4,"",SUM($I65:$L65)))</f>
        <v/>
      </c>
      <c r="N65" s="22">
        <f>IF(OR($H65="",$M65=""),"",$H65-$M65)</f>
        <v/>
      </c>
      <c r="O65" s="33">
        <f>IFERROR(IF(OR($N65="",$H65&lt;=0),"",$N65/$H65),"")</f>
        <v/>
      </c>
      <c r="P65" s="24">
        <f>IF(COUNTA($A65:$L65,$Q65:$R65)=0,"",IF($A65="","Missing job ID",IF($B65="","Missing property",IF($C65="","Missing service",IF(COUNT($D65)&lt;1,"Enter a valid date",IF(COUNT($E65)&lt;1,"Enter numeric quantity",IF($F65="","Choose unit",IF($G65="","Missing crew or equipment",IF(COUNT($H65)&lt;1,"Enter numeric revenue",IF(COUNT($I65:$L65)&lt;4,"Enter all variable costs",IF($Q65="","Choose include",IF($R65="","Choose status",IF(AND($Q65="Yes",$R65="Canceled"),"Review canceled inclusion","Ready")))))))))))))</f>
        <v/>
      </c>
      <c r="Q65" s="18" t="n"/>
      <c r="R65" s="18" t="n"/>
    </row>
    <row r="66" ht="25" customHeight="1">
      <c r="A66" s="18" t="n"/>
      <c r="B66" s="18" t="n"/>
      <c r="C66" s="18" t="n"/>
      <c r="D66" s="32" t="n"/>
      <c r="E66" s="20" t="n"/>
      <c r="F66" s="18" t="n"/>
      <c r="G66" s="18" t="n"/>
      <c r="H66" s="21" t="n"/>
      <c r="I66" s="21" t="n"/>
      <c r="J66" s="21" t="n"/>
      <c r="K66" s="21" t="n"/>
      <c r="L66" s="21" t="n"/>
      <c r="M66" s="22">
        <f>IF($A66="","",IF(COUNT($I66:$L66)&lt;4,"",SUM($I66:$L66)))</f>
        <v/>
      </c>
      <c r="N66" s="22">
        <f>IF(OR($H66="",$M66=""),"",$H66-$M66)</f>
        <v/>
      </c>
      <c r="O66" s="33">
        <f>IFERROR(IF(OR($N66="",$H66&lt;=0),"",$N66/$H66),"")</f>
        <v/>
      </c>
      <c r="P66" s="24">
        <f>IF(COUNTA($A66:$L66,$Q66:$R66)=0,"",IF($A66="","Missing job ID",IF($B66="","Missing property",IF($C66="","Missing service",IF(COUNT($D66)&lt;1,"Enter a valid date",IF(COUNT($E66)&lt;1,"Enter numeric quantity",IF($F66="","Choose unit",IF($G66="","Missing crew or equipment",IF(COUNT($H66)&lt;1,"Enter numeric revenue",IF(COUNT($I66:$L66)&lt;4,"Enter all variable costs",IF($Q66="","Choose include",IF($R66="","Choose status",IF(AND($Q66="Yes",$R66="Canceled"),"Review canceled inclusion","Ready")))))))))))))</f>
        <v/>
      </c>
      <c r="Q66" s="18" t="n"/>
      <c r="R66" s="18" t="n"/>
    </row>
    <row r="67" ht="25" customHeight="1">
      <c r="A67" s="18" t="n"/>
      <c r="B67" s="18" t="n"/>
      <c r="C67" s="18" t="n"/>
      <c r="D67" s="32" t="n"/>
      <c r="E67" s="20" t="n"/>
      <c r="F67" s="18" t="n"/>
      <c r="G67" s="18" t="n"/>
      <c r="H67" s="21" t="n"/>
      <c r="I67" s="21" t="n"/>
      <c r="J67" s="21" t="n"/>
      <c r="K67" s="21" t="n"/>
      <c r="L67" s="21" t="n"/>
      <c r="M67" s="22">
        <f>IF($A67="","",IF(COUNT($I67:$L67)&lt;4,"",SUM($I67:$L67)))</f>
        <v/>
      </c>
      <c r="N67" s="22">
        <f>IF(OR($H67="",$M67=""),"",$H67-$M67)</f>
        <v/>
      </c>
      <c r="O67" s="33">
        <f>IFERROR(IF(OR($N67="",$H67&lt;=0),"",$N67/$H67),"")</f>
        <v/>
      </c>
      <c r="P67" s="24">
        <f>IF(COUNTA($A67:$L67,$Q67:$R67)=0,"",IF($A67="","Missing job ID",IF($B67="","Missing property",IF($C67="","Missing service",IF(COUNT($D67)&lt;1,"Enter a valid date",IF(COUNT($E67)&lt;1,"Enter numeric quantity",IF($F67="","Choose unit",IF($G67="","Missing crew or equipment",IF(COUNT($H67)&lt;1,"Enter numeric revenue",IF(COUNT($I67:$L67)&lt;4,"Enter all variable costs",IF($Q67="","Choose include",IF($R67="","Choose status",IF(AND($Q67="Yes",$R67="Canceled"),"Review canceled inclusion","Ready")))))))))))))</f>
        <v/>
      </c>
      <c r="Q67" s="18" t="n"/>
      <c r="R67" s="18" t="n"/>
    </row>
    <row r="68" ht="25" customHeight="1">
      <c r="A68" s="18" t="n"/>
      <c r="B68" s="18" t="n"/>
      <c r="C68" s="18" t="n"/>
      <c r="D68" s="32" t="n"/>
      <c r="E68" s="20" t="n"/>
      <c r="F68" s="18" t="n"/>
      <c r="G68" s="18" t="n"/>
      <c r="H68" s="21" t="n"/>
      <c r="I68" s="21" t="n"/>
      <c r="J68" s="21" t="n"/>
      <c r="K68" s="21" t="n"/>
      <c r="L68" s="21" t="n"/>
      <c r="M68" s="22">
        <f>IF($A68="","",IF(COUNT($I68:$L68)&lt;4,"",SUM($I68:$L68)))</f>
        <v/>
      </c>
      <c r="N68" s="22">
        <f>IF(OR($H68="",$M68=""),"",$H68-$M68)</f>
        <v/>
      </c>
      <c r="O68" s="33">
        <f>IFERROR(IF(OR($N68="",$H68&lt;=0),"",$N68/$H68),"")</f>
        <v/>
      </c>
      <c r="P68" s="24">
        <f>IF(COUNTA($A68:$L68,$Q68:$R68)=0,"",IF($A68="","Missing job ID",IF($B68="","Missing property",IF($C68="","Missing service",IF(COUNT($D68)&lt;1,"Enter a valid date",IF(COUNT($E68)&lt;1,"Enter numeric quantity",IF($F68="","Choose unit",IF($G68="","Missing crew or equipment",IF(COUNT($H68)&lt;1,"Enter numeric revenue",IF(COUNT($I68:$L68)&lt;4,"Enter all variable costs",IF($Q68="","Choose include",IF($R68="","Choose status",IF(AND($Q68="Yes",$R68="Canceled"),"Review canceled inclusion","Ready")))))))))))))</f>
        <v/>
      </c>
      <c r="Q68" s="18" t="n"/>
      <c r="R68" s="18" t="n"/>
    </row>
    <row r="69" ht="25" customHeight="1">
      <c r="A69" s="18" t="n"/>
      <c r="B69" s="18" t="n"/>
      <c r="C69" s="18" t="n"/>
      <c r="D69" s="32" t="n"/>
      <c r="E69" s="20" t="n"/>
      <c r="F69" s="18" t="n"/>
      <c r="G69" s="18" t="n"/>
      <c r="H69" s="21" t="n"/>
      <c r="I69" s="21" t="n"/>
      <c r="J69" s="21" t="n"/>
      <c r="K69" s="21" t="n"/>
      <c r="L69" s="21" t="n"/>
      <c r="M69" s="22">
        <f>IF($A69="","",IF(COUNT($I69:$L69)&lt;4,"",SUM($I69:$L69)))</f>
        <v/>
      </c>
      <c r="N69" s="22">
        <f>IF(OR($H69="",$M69=""),"",$H69-$M69)</f>
        <v/>
      </c>
      <c r="O69" s="33">
        <f>IFERROR(IF(OR($N69="",$H69&lt;=0),"",$N69/$H69),"")</f>
        <v/>
      </c>
      <c r="P69" s="24">
        <f>IF(COUNTA($A69:$L69,$Q69:$R69)=0,"",IF($A69="","Missing job ID",IF($B69="","Missing property",IF($C69="","Missing service",IF(COUNT($D69)&lt;1,"Enter a valid date",IF(COUNT($E69)&lt;1,"Enter numeric quantity",IF($F69="","Choose unit",IF($G69="","Missing crew or equipment",IF(COUNT($H69)&lt;1,"Enter numeric revenue",IF(COUNT($I69:$L69)&lt;4,"Enter all variable costs",IF($Q69="","Choose include",IF($R69="","Choose status",IF(AND($Q69="Yes",$R69="Canceled"),"Review canceled inclusion","Ready")))))))))))))</f>
        <v/>
      </c>
      <c r="Q69" s="18" t="n"/>
      <c r="R69" s="18" t="n"/>
    </row>
    <row r="70" ht="25" customHeight="1">
      <c r="A70" s="18" t="n"/>
      <c r="B70" s="18" t="n"/>
      <c r="C70" s="18" t="n"/>
      <c r="D70" s="32" t="n"/>
      <c r="E70" s="20" t="n"/>
      <c r="F70" s="18" t="n"/>
      <c r="G70" s="18" t="n"/>
      <c r="H70" s="21" t="n"/>
      <c r="I70" s="21" t="n"/>
      <c r="J70" s="21" t="n"/>
      <c r="K70" s="21" t="n"/>
      <c r="L70" s="21" t="n"/>
      <c r="M70" s="22">
        <f>IF($A70="","",IF(COUNT($I70:$L70)&lt;4,"",SUM($I70:$L70)))</f>
        <v/>
      </c>
      <c r="N70" s="22">
        <f>IF(OR($H70="",$M70=""),"",$H70-$M70)</f>
        <v/>
      </c>
      <c r="O70" s="33">
        <f>IFERROR(IF(OR($N70="",$H70&lt;=0),"",$N70/$H70),"")</f>
        <v/>
      </c>
      <c r="P70" s="24">
        <f>IF(COUNTA($A70:$L70,$Q70:$R70)=0,"",IF($A70="","Missing job ID",IF($B70="","Missing property",IF($C70="","Missing service",IF(COUNT($D70)&lt;1,"Enter a valid date",IF(COUNT($E70)&lt;1,"Enter numeric quantity",IF($F70="","Choose unit",IF($G70="","Missing crew or equipment",IF(COUNT($H70)&lt;1,"Enter numeric revenue",IF(COUNT($I70:$L70)&lt;4,"Enter all variable costs",IF($Q70="","Choose include",IF($R70="","Choose status",IF(AND($Q70="Yes",$R70="Canceled"),"Review canceled inclusion","Ready")))))))))))))</f>
        <v/>
      </c>
      <c r="Q70" s="18" t="n"/>
      <c r="R70" s="18" t="n"/>
    </row>
    <row r="71" ht="25" customHeight="1">
      <c r="A71" s="18" t="n"/>
      <c r="B71" s="18" t="n"/>
      <c r="C71" s="18" t="n"/>
      <c r="D71" s="32" t="n"/>
      <c r="E71" s="20" t="n"/>
      <c r="F71" s="18" t="n"/>
      <c r="G71" s="18" t="n"/>
      <c r="H71" s="21" t="n"/>
      <c r="I71" s="21" t="n"/>
      <c r="J71" s="21" t="n"/>
      <c r="K71" s="21" t="n"/>
      <c r="L71" s="21" t="n"/>
      <c r="M71" s="22">
        <f>IF($A71="","",IF(COUNT($I71:$L71)&lt;4,"",SUM($I71:$L71)))</f>
        <v/>
      </c>
      <c r="N71" s="22">
        <f>IF(OR($H71="",$M71=""),"",$H71-$M71)</f>
        <v/>
      </c>
      <c r="O71" s="33">
        <f>IFERROR(IF(OR($N71="",$H71&lt;=0),"",$N71/$H71),"")</f>
        <v/>
      </c>
      <c r="P71" s="24">
        <f>IF(COUNTA($A71:$L71,$Q71:$R71)=0,"",IF($A71="","Missing job ID",IF($B71="","Missing property",IF($C71="","Missing service",IF(COUNT($D71)&lt;1,"Enter a valid date",IF(COUNT($E71)&lt;1,"Enter numeric quantity",IF($F71="","Choose unit",IF($G71="","Missing crew or equipment",IF(COUNT($H71)&lt;1,"Enter numeric revenue",IF(COUNT($I71:$L71)&lt;4,"Enter all variable costs",IF($Q71="","Choose include",IF($R71="","Choose status",IF(AND($Q71="Yes",$R71="Canceled"),"Review canceled inclusion","Ready")))))))))))))</f>
        <v/>
      </c>
      <c r="Q71" s="18" t="n"/>
      <c r="R71" s="18" t="n"/>
    </row>
    <row r="72" ht="25" customHeight="1">
      <c r="A72" s="18" t="n"/>
      <c r="B72" s="18" t="n"/>
      <c r="C72" s="18" t="n"/>
      <c r="D72" s="32" t="n"/>
      <c r="E72" s="20" t="n"/>
      <c r="F72" s="18" t="n"/>
      <c r="G72" s="18" t="n"/>
      <c r="H72" s="21" t="n"/>
      <c r="I72" s="21" t="n"/>
      <c r="J72" s="21" t="n"/>
      <c r="K72" s="21" t="n"/>
      <c r="L72" s="21" t="n"/>
      <c r="M72" s="22">
        <f>IF($A72="","",IF(COUNT($I72:$L72)&lt;4,"",SUM($I72:$L72)))</f>
        <v/>
      </c>
      <c r="N72" s="22">
        <f>IF(OR($H72="",$M72=""),"",$H72-$M72)</f>
        <v/>
      </c>
      <c r="O72" s="33">
        <f>IFERROR(IF(OR($N72="",$H72&lt;=0),"",$N72/$H72),"")</f>
        <v/>
      </c>
      <c r="P72" s="24">
        <f>IF(COUNTA($A72:$L72,$Q72:$R72)=0,"",IF($A72="","Missing job ID",IF($B72="","Missing property",IF($C72="","Missing service",IF(COUNT($D72)&lt;1,"Enter a valid date",IF(COUNT($E72)&lt;1,"Enter numeric quantity",IF($F72="","Choose unit",IF($G72="","Missing crew or equipment",IF(COUNT($H72)&lt;1,"Enter numeric revenue",IF(COUNT($I72:$L72)&lt;4,"Enter all variable costs",IF($Q72="","Choose include",IF($R72="","Choose status",IF(AND($Q72="Yes",$R72="Canceled"),"Review canceled inclusion","Ready")))))))))))))</f>
        <v/>
      </c>
      <c r="Q72" s="18" t="n"/>
      <c r="R72" s="18" t="n"/>
    </row>
    <row r="73" ht="25" customHeight="1">
      <c r="A73" s="18" t="n"/>
      <c r="B73" s="18" t="n"/>
      <c r="C73" s="18" t="n"/>
      <c r="D73" s="32" t="n"/>
      <c r="E73" s="20" t="n"/>
      <c r="F73" s="18" t="n"/>
      <c r="G73" s="18" t="n"/>
      <c r="H73" s="21" t="n"/>
      <c r="I73" s="21" t="n"/>
      <c r="J73" s="21" t="n"/>
      <c r="K73" s="21" t="n"/>
      <c r="L73" s="21" t="n"/>
      <c r="M73" s="22">
        <f>IF($A73="","",IF(COUNT($I73:$L73)&lt;4,"",SUM($I73:$L73)))</f>
        <v/>
      </c>
      <c r="N73" s="22">
        <f>IF(OR($H73="",$M73=""),"",$H73-$M73)</f>
        <v/>
      </c>
      <c r="O73" s="33">
        <f>IFERROR(IF(OR($N73="",$H73&lt;=0),"",$N73/$H73),"")</f>
        <v/>
      </c>
      <c r="P73" s="24">
        <f>IF(COUNTA($A73:$L73,$Q73:$R73)=0,"",IF($A73="","Missing job ID",IF($B73="","Missing property",IF($C73="","Missing service",IF(COUNT($D73)&lt;1,"Enter a valid date",IF(COUNT($E73)&lt;1,"Enter numeric quantity",IF($F73="","Choose unit",IF($G73="","Missing crew or equipment",IF(COUNT($H73)&lt;1,"Enter numeric revenue",IF(COUNT($I73:$L73)&lt;4,"Enter all variable costs",IF($Q73="","Choose include",IF($R73="","Choose status",IF(AND($Q73="Yes",$R73="Canceled"),"Review canceled inclusion","Ready")))))))))))))</f>
        <v/>
      </c>
      <c r="Q73" s="18" t="n"/>
      <c r="R73" s="18" t="n"/>
    </row>
    <row r="74" ht="25" customHeight="1">
      <c r="A74" s="18" t="n"/>
      <c r="B74" s="18" t="n"/>
      <c r="C74" s="18" t="n"/>
      <c r="D74" s="32" t="n"/>
      <c r="E74" s="20" t="n"/>
      <c r="F74" s="18" t="n"/>
      <c r="G74" s="18" t="n"/>
      <c r="H74" s="21" t="n"/>
      <c r="I74" s="21" t="n"/>
      <c r="J74" s="21" t="n"/>
      <c r="K74" s="21" t="n"/>
      <c r="L74" s="21" t="n"/>
      <c r="M74" s="22">
        <f>IF($A74="","",IF(COUNT($I74:$L74)&lt;4,"",SUM($I74:$L74)))</f>
        <v/>
      </c>
      <c r="N74" s="22">
        <f>IF(OR($H74="",$M74=""),"",$H74-$M74)</f>
        <v/>
      </c>
      <c r="O74" s="33">
        <f>IFERROR(IF(OR($N74="",$H74&lt;=0),"",$N74/$H74),"")</f>
        <v/>
      </c>
      <c r="P74" s="24">
        <f>IF(COUNTA($A74:$L74,$Q74:$R74)=0,"",IF($A74="","Missing job ID",IF($B74="","Missing property",IF($C74="","Missing service",IF(COUNT($D74)&lt;1,"Enter a valid date",IF(COUNT($E74)&lt;1,"Enter numeric quantity",IF($F74="","Choose unit",IF($G74="","Missing crew or equipment",IF(COUNT($H74)&lt;1,"Enter numeric revenue",IF(COUNT($I74:$L74)&lt;4,"Enter all variable costs",IF($Q74="","Choose include",IF($R74="","Choose status",IF(AND($Q74="Yes",$R74="Canceled"),"Review canceled inclusion","Ready")))))))))))))</f>
        <v/>
      </c>
      <c r="Q74" s="18" t="n"/>
      <c r="R74" s="18" t="n"/>
    </row>
    <row r="75" ht="25" customHeight="1">
      <c r="A75" s="18" t="n"/>
      <c r="B75" s="18" t="n"/>
      <c r="C75" s="18" t="n"/>
      <c r="D75" s="32" t="n"/>
      <c r="E75" s="20" t="n"/>
      <c r="F75" s="18" t="n"/>
      <c r="G75" s="18" t="n"/>
      <c r="H75" s="21" t="n"/>
      <c r="I75" s="21" t="n"/>
      <c r="J75" s="21" t="n"/>
      <c r="K75" s="21" t="n"/>
      <c r="L75" s="21" t="n"/>
      <c r="M75" s="22">
        <f>IF($A75="","",IF(COUNT($I75:$L75)&lt;4,"",SUM($I75:$L75)))</f>
        <v/>
      </c>
      <c r="N75" s="22">
        <f>IF(OR($H75="",$M75=""),"",$H75-$M75)</f>
        <v/>
      </c>
      <c r="O75" s="33">
        <f>IFERROR(IF(OR($N75="",$H75&lt;=0),"",$N75/$H75),"")</f>
        <v/>
      </c>
      <c r="P75" s="24">
        <f>IF(COUNTA($A75:$L75,$Q75:$R75)=0,"",IF($A75="","Missing job ID",IF($B75="","Missing property",IF($C75="","Missing service",IF(COUNT($D75)&lt;1,"Enter a valid date",IF(COUNT($E75)&lt;1,"Enter numeric quantity",IF($F75="","Choose unit",IF($G75="","Missing crew or equipment",IF(COUNT($H75)&lt;1,"Enter numeric revenue",IF(COUNT($I75:$L75)&lt;4,"Enter all variable costs",IF($Q75="","Choose include",IF($R75="","Choose status",IF(AND($Q75="Yes",$R75="Canceled"),"Review canceled inclusion","Ready")))))))))))))</f>
        <v/>
      </c>
      <c r="Q75" s="18" t="n"/>
      <c r="R75" s="18" t="n"/>
    </row>
    <row r="76" ht="25" customHeight="1">
      <c r="A76" s="18" t="n"/>
      <c r="B76" s="18" t="n"/>
      <c r="C76" s="18" t="n"/>
      <c r="D76" s="32" t="n"/>
      <c r="E76" s="20" t="n"/>
      <c r="F76" s="18" t="n"/>
      <c r="G76" s="18" t="n"/>
      <c r="H76" s="21" t="n"/>
      <c r="I76" s="21" t="n"/>
      <c r="J76" s="21" t="n"/>
      <c r="K76" s="21" t="n"/>
      <c r="L76" s="21" t="n"/>
      <c r="M76" s="22">
        <f>IF($A76="","",IF(COUNT($I76:$L76)&lt;4,"",SUM($I76:$L76)))</f>
        <v/>
      </c>
      <c r="N76" s="22">
        <f>IF(OR($H76="",$M76=""),"",$H76-$M76)</f>
        <v/>
      </c>
      <c r="O76" s="33">
        <f>IFERROR(IF(OR($N76="",$H76&lt;=0),"",$N76/$H76),"")</f>
        <v/>
      </c>
      <c r="P76" s="24">
        <f>IF(COUNTA($A76:$L76,$Q76:$R76)=0,"",IF($A76="","Missing job ID",IF($B76="","Missing property",IF($C76="","Missing service",IF(COUNT($D76)&lt;1,"Enter a valid date",IF(COUNT($E76)&lt;1,"Enter numeric quantity",IF($F76="","Choose unit",IF($G76="","Missing crew or equipment",IF(COUNT($H76)&lt;1,"Enter numeric revenue",IF(COUNT($I76:$L76)&lt;4,"Enter all variable costs",IF($Q76="","Choose include",IF($R76="","Choose status",IF(AND($Q76="Yes",$R76="Canceled"),"Review canceled inclusion","Ready")))))))))))))</f>
        <v/>
      </c>
      <c r="Q76" s="18" t="n"/>
      <c r="R76" s="18" t="n"/>
    </row>
    <row r="77" ht="25" customHeight="1">
      <c r="A77" s="18" t="n"/>
      <c r="B77" s="18" t="n"/>
      <c r="C77" s="18" t="n"/>
      <c r="D77" s="32" t="n"/>
      <c r="E77" s="20" t="n"/>
      <c r="F77" s="18" t="n"/>
      <c r="G77" s="18" t="n"/>
      <c r="H77" s="21" t="n"/>
      <c r="I77" s="21" t="n"/>
      <c r="J77" s="21" t="n"/>
      <c r="K77" s="21" t="n"/>
      <c r="L77" s="21" t="n"/>
      <c r="M77" s="22">
        <f>IF($A77="","",IF(COUNT($I77:$L77)&lt;4,"",SUM($I77:$L77)))</f>
        <v/>
      </c>
      <c r="N77" s="22">
        <f>IF(OR($H77="",$M77=""),"",$H77-$M77)</f>
        <v/>
      </c>
      <c r="O77" s="33">
        <f>IFERROR(IF(OR($N77="",$H77&lt;=0),"",$N77/$H77),"")</f>
        <v/>
      </c>
      <c r="P77" s="24">
        <f>IF(COUNTA($A77:$L77,$Q77:$R77)=0,"",IF($A77="","Missing job ID",IF($B77="","Missing property",IF($C77="","Missing service",IF(COUNT($D77)&lt;1,"Enter a valid date",IF(COUNT($E77)&lt;1,"Enter numeric quantity",IF($F77="","Choose unit",IF($G77="","Missing crew or equipment",IF(COUNT($H77)&lt;1,"Enter numeric revenue",IF(COUNT($I77:$L77)&lt;4,"Enter all variable costs",IF($Q77="","Choose include",IF($R77="","Choose status",IF(AND($Q77="Yes",$R77="Canceled"),"Review canceled inclusion","Ready")))))))))))))</f>
        <v/>
      </c>
      <c r="Q77" s="18" t="n"/>
      <c r="R77" s="18" t="n"/>
    </row>
    <row r="78" ht="25" customHeight="1">
      <c r="A78" s="18" t="n"/>
      <c r="B78" s="18" t="n"/>
      <c r="C78" s="18" t="n"/>
      <c r="D78" s="32" t="n"/>
      <c r="E78" s="20" t="n"/>
      <c r="F78" s="18" t="n"/>
      <c r="G78" s="18" t="n"/>
      <c r="H78" s="21" t="n"/>
      <c r="I78" s="21" t="n"/>
      <c r="J78" s="21" t="n"/>
      <c r="K78" s="21" t="n"/>
      <c r="L78" s="21" t="n"/>
      <c r="M78" s="22">
        <f>IF($A78="","",IF(COUNT($I78:$L78)&lt;4,"",SUM($I78:$L78)))</f>
        <v/>
      </c>
      <c r="N78" s="22">
        <f>IF(OR($H78="",$M78=""),"",$H78-$M78)</f>
        <v/>
      </c>
      <c r="O78" s="33">
        <f>IFERROR(IF(OR($N78="",$H78&lt;=0),"",$N78/$H78),"")</f>
        <v/>
      </c>
      <c r="P78" s="24">
        <f>IF(COUNTA($A78:$L78,$Q78:$R78)=0,"",IF($A78="","Missing job ID",IF($B78="","Missing property",IF($C78="","Missing service",IF(COUNT($D78)&lt;1,"Enter a valid date",IF(COUNT($E78)&lt;1,"Enter numeric quantity",IF($F78="","Choose unit",IF($G78="","Missing crew or equipment",IF(COUNT($H78)&lt;1,"Enter numeric revenue",IF(COUNT($I78:$L78)&lt;4,"Enter all variable costs",IF($Q78="","Choose include",IF($R78="","Choose status",IF(AND($Q78="Yes",$R78="Canceled"),"Review canceled inclusion","Ready")))))))))))))</f>
        <v/>
      </c>
      <c r="Q78" s="18" t="n"/>
      <c r="R78" s="18" t="n"/>
    </row>
    <row r="79" ht="25" customHeight="1">
      <c r="A79" s="18" t="n"/>
      <c r="B79" s="18" t="n"/>
      <c r="C79" s="18" t="n"/>
      <c r="D79" s="32" t="n"/>
      <c r="E79" s="20" t="n"/>
      <c r="F79" s="18" t="n"/>
      <c r="G79" s="18" t="n"/>
      <c r="H79" s="21" t="n"/>
      <c r="I79" s="21" t="n"/>
      <c r="J79" s="21" t="n"/>
      <c r="K79" s="21" t="n"/>
      <c r="L79" s="21" t="n"/>
      <c r="M79" s="22">
        <f>IF($A79="","",IF(COUNT($I79:$L79)&lt;4,"",SUM($I79:$L79)))</f>
        <v/>
      </c>
      <c r="N79" s="22">
        <f>IF(OR($H79="",$M79=""),"",$H79-$M79)</f>
        <v/>
      </c>
      <c r="O79" s="33">
        <f>IFERROR(IF(OR($N79="",$H79&lt;=0),"",$N79/$H79),"")</f>
        <v/>
      </c>
      <c r="P79" s="24">
        <f>IF(COUNTA($A79:$L79,$Q79:$R79)=0,"",IF($A79="","Missing job ID",IF($B79="","Missing property",IF($C79="","Missing service",IF(COUNT($D79)&lt;1,"Enter a valid date",IF(COUNT($E79)&lt;1,"Enter numeric quantity",IF($F79="","Choose unit",IF($G79="","Missing crew or equipment",IF(COUNT($H79)&lt;1,"Enter numeric revenue",IF(COUNT($I79:$L79)&lt;4,"Enter all variable costs",IF($Q79="","Choose include",IF($R79="","Choose status",IF(AND($Q79="Yes",$R79="Canceled"),"Review canceled inclusion","Ready")))))))))))))</f>
        <v/>
      </c>
      <c r="Q79" s="18" t="n"/>
      <c r="R79" s="18" t="n"/>
    </row>
    <row r="80" ht="25" customHeight="1">
      <c r="A80" s="18" t="n"/>
      <c r="B80" s="18" t="n"/>
      <c r="C80" s="18" t="n"/>
      <c r="D80" s="32" t="n"/>
      <c r="E80" s="20" t="n"/>
      <c r="F80" s="18" t="n"/>
      <c r="G80" s="18" t="n"/>
      <c r="H80" s="21" t="n"/>
      <c r="I80" s="21" t="n"/>
      <c r="J80" s="21" t="n"/>
      <c r="K80" s="21" t="n"/>
      <c r="L80" s="21" t="n"/>
      <c r="M80" s="22">
        <f>IF($A80="","",IF(COUNT($I80:$L80)&lt;4,"",SUM($I80:$L80)))</f>
        <v/>
      </c>
      <c r="N80" s="22">
        <f>IF(OR($H80="",$M80=""),"",$H80-$M80)</f>
        <v/>
      </c>
      <c r="O80" s="33">
        <f>IFERROR(IF(OR($N80="",$H80&lt;=0),"",$N80/$H80),"")</f>
        <v/>
      </c>
      <c r="P80" s="24">
        <f>IF(COUNTA($A80:$L80,$Q80:$R80)=0,"",IF($A80="","Missing job ID",IF($B80="","Missing property",IF($C80="","Missing service",IF(COUNT($D80)&lt;1,"Enter a valid date",IF(COUNT($E80)&lt;1,"Enter numeric quantity",IF($F80="","Choose unit",IF($G80="","Missing crew or equipment",IF(COUNT($H80)&lt;1,"Enter numeric revenue",IF(COUNT($I80:$L80)&lt;4,"Enter all variable costs",IF($Q80="","Choose include",IF($R80="","Choose status",IF(AND($Q80="Yes",$R80="Canceled"),"Review canceled inclusion","Ready")))))))))))))</f>
        <v/>
      </c>
      <c r="Q80" s="18" t="n"/>
      <c r="R80" s="18" t="n"/>
    </row>
    <row r="81" ht="25" customHeight="1">
      <c r="A81" s="18" t="n"/>
      <c r="B81" s="18" t="n"/>
      <c r="C81" s="18" t="n"/>
      <c r="D81" s="32" t="n"/>
      <c r="E81" s="20" t="n"/>
      <c r="F81" s="18" t="n"/>
      <c r="G81" s="18" t="n"/>
      <c r="H81" s="21" t="n"/>
      <c r="I81" s="21" t="n"/>
      <c r="J81" s="21" t="n"/>
      <c r="K81" s="21" t="n"/>
      <c r="L81" s="21" t="n"/>
      <c r="M81" s="22">
        <f>IF($A81="","",IF(COUNT($I81:$L81)&lt;4,"",SUM($I81:$L81)))</f>
        <v/>
      </c>
      <c r="N81" s="22">
        <f>IF(OR($H81="",$M81=""),"",$H81-$M81)</f>
        <v/>
      </c>
      <c r="O81" s="33">
        <f>IFERROR(IF(OR($N81="",$H81&lt;=0),"",$N81/$H81),"")</f>
        <v/>
      </c>
      <c r="P81" s="24">
        <f>IF(COUNTA($A81:$L81,$Q81:$R81)=0,"",IF($A81="","Missing job ID",IF($B81="","Missing property",IF($C81="","Missing service",IF(COUNT($D81)&lt;1,"Enter a valid date",IF(COUNT($E81)&lt;1,"Enter numeric quantity",IF($F81="","Choose unit",IF($G81="","Missing crew or equipment",IF(COUNT($H81)&lt;1,"Enter numeric revenue",IF(COUNT($I81:$L81)&lt;4,"Enter all variable costs",IF($Q81="","Choose include",IF($R81="","Choose status",IF(AND($Q81="Yes",$R81="Canceled"),"Review canceled inclusion","Ready")))))))))))))</f>
        <v/>
      </c>
      <c r="Q81" s="18" t="n"/>
      <c r="R81" s="18" t="n"/>
    </row>
    <row r="82" ht="25" customHeight="1">
      <c r="A82" s="18" t="n"/>
      <c r="B82" s="18" t="n"/>
      <c r="C82" s="18" t="n"/>
      <c r="D82" s="32" t="n"/>
      <c r="E82" s="20" t="n"/>
      <c r="F82" s="18" t="n"/>
      <c r="G82" s="18" t="n"/>
      <c r="H82" s="21" t="n"/>
      <c r="I82" s="21" t="n"/>
      <c r="J82" s="21" t="n"/>
      <c r="K82" s="21" t="n"/>
      <c r="L82" s="21" t="n"/>
      <c r="M82" s="22">
        <f>IF($A82="","",IF(COUNT($I82:$L82)&lt;4,"",SUM($I82:$L82)))</f>
        <v/>
      </c>
      <c r="N82" s="22">
        <f>IF(OR($H82="",$M82=""),"",$H82-$M82)</f>
        <v/>
      </c>
      <c r="O82" s="33">
        <f>IFERROR(IF(OR($N82="",$H82&lt;=0),"",$N82/$H82),"")</f>
        <v/>
      </c>
      <c r="P82" s="24">
        <f>IF(COUNTA($A82:$L82,$Q82:$R82)=0,"",IF($A82="","Missing job ID",IF($B82="","Missing property",IF($C82="","Missing service",IF(COUNT($D82)&lt;1,"Enter a valid date",IF(COUNT($E82)&lt;1,"Enter numeric quantity",IF($F82="","Choose unit",IF($G82="","Missing crew or equipment",IF(COUNT($H82)&lt;1,"Enter numeric revenue",IF(COUNT($I82:$L82)&lt;4,"Enter all variable costs",IF($Q82="","Choose include",IF($R82="","Choose status",IF(AND($Q82="Yes",$R82="Canceled"),"Review canceled inclusion","Ready")))))))))))))</f>
        <v/>
      </c>
      <c r="Q82" s="18" t="n"/>
      <c r="R82" s="18" t="n"/>
    </row>
    <row r="83" ht="25" customHeight="1">
      <c r="A83" s="18" t="n"/>
      <c r="B83" s="18" t="n"/>
      <c r="C83" s="18" t="n"/>
      <c r="D83" s="32" t="n"/>
      <c r="E83" s="20" t="n"/>
      <c r="F83" s="18" t="n"/>
      <c r="G83" s="18" t="n"/>
      <c r="H83" s="21" t="n"/>
      <c r="I83" s="21" t="n"/>
      <c r="J83" s="21" t="n"/>
      <c r="K83" s="21" t="n"/>
      <c r="L83" s="21" t="n"/>
      <c r="M83" s="22">
        <f>IF($A83="","",IF(COUNT($I83:$L83)&lt;4,"",SUM($I83:$L83)))</f>
        <v/>
      </c>
      <c r="N83" s="22">
        <f>IF(OR($H83="",$M83=""),"",$H83-$M83)</f>
        <v/>
      </c>
      <c r="O83" s="33">
        <f>IFERROR(IF(OR($N83="",$H83&lt;=0),"",$N83/$H83),"")</f>
        <v/>
      </c>
      <c r="P83" s="24">
        <f>IF(COUNTA($A83:$L83,$Q83:$R83)=0,"",IF($A83="","Missing job ID",IF($B83="","Missing property",IF($C83="","Missing service",IF(COUNT($D83)&lt;1,"Enter a valid date",IF(COUNT($E83)&lt;1,"Enter numeric quantity",IF($F83="","Choose unit",IF($G83="","Missing crew or equipment",IF(COUNT($H83)&lt;1,"Enter numeric revenue",IF(COUNT($I83:$L83)&lt;4,"Enter all variable costs",IF($Q83="","Choose include",IF($R83="","Choose status",IF(AND($Q83="Yes",$R83="Canceled"),"Review canceled inclusion","Ready")))))))))))))</f>
        <v/>
      </c>
      <c r="Q83" s="18" t="n"/>
      <c r="R83" s="18" t="n"/>
    </row>
    <row r="84" ht="25" customHeight="1">
      <c r="A84" s="18" t="n"/>
      <c r="B84" s="18" t="n"/>
      <c r="C84" s="18" t="n"/>
      <c r="D84" s="32" t="n"/>
      <c r="E84" s="20" t="n"/>
      <c r="F84" s="18" t="n"/>
      <c r="G84" s="18" t="n"/>
      <c r="H84" s="21" t="n"/>
      <c r="I84" s="21" t="n"/>
      <c r="J84" s="21" t="n"/>
      <c r="K84" s="21" t="n"/>
      <c r="L84" s="21" t="n"/>
      <c r="M84" s="22">
        <f>IF($A84="","",IF(COUNT($I84:$L84)&lt;4,"",SUM($I84:$L84)))</f>
        <v/>
      </c>
      <c r="N84" s="22">
        <f>IF(OR($H84="",$M84=""),"",$H84-$M84)</f>
        <v/>
      </c>
      <c r="O84" s="33">
        <f>IFERROR(IF(OR($N84="",$H84&lt;=0),"",$N84/$H84),"")</f>
        <v/>
      </c>
      <c r="P84" s="24">
        <f>IF(COUNTA($A84:$L84,$Q84:$R84)=0,"",IF($A84="","Missing job ID",IF($B84="","Missing property",IF($C84="","Missing service",IF(COUNT($D84)&lt;1,"Enter a valid date",IF(COUNT($E84)&lt;1,"Enter numeric quantity",IF($F84="","Choose unit",IF($G84="","Missing crew or equipment",IF(COUNT($H84)&lt;1,"Enter numeric revenue",IF(COUNT($I84:$L84)&lt;4,"Enter all variable costs",IF($Q84="","Choose include",IF($R84="","Choose status",IF(AND($Q84="Yes",$R84="Canceled"),"Review canceled inclusion","Ready")))))))))))))</f>
        <v/>
      </c>
      <c r="Q84" s="18" t="n"/>
      <c r="R84" s="18" t="n"/>
    </row>
    <row r="85" ht="25" customHeight="1">
      <c r="A85" s="18" t="n"/>
      <c r="B85" s="18" t="n"/>
      <c r="C85" s="18" t="n"/>
      <c r="D85" s="32" t="n"/>
      <c r="E85" s="20" t="n"/>
      <c r="F85" s="18" t="n"/>
      <c r="G85" s="18" t="n"/>
      <c r="H85" s="21" t="n"/>
      <c r="I85" s="21" t="n"/>
      <c r="J85" s="21" t="n"/>
      <c r="K85" s="21" t="n"/>
      <c r="L85" s="21" t="n"/>
      <c r="M85" s="22">
        <f>IF($A85="","",IF(COUNT($I85:$L85)&lt;4,"",SUM($I85:$L85)))</f>
        <v/>
      </c>
      <c r="N85" s="22">
        <f>IF(OR($H85="",$M85=""),"",$H85-$M85)</f>
        <v/>
      </c>
      <c r="O85" s="33">
        <f>IFERROR(IF(OR($N85="",$H85&lt;=0),"",$N85/$H85),"")</f>
        <v/>
      </c>
      <c r="P85" s="24">
        <f>IF(COUNTA($A85:$L85,$Q85:$R85)=0,"",IF($A85="","Missing job ID",IF($B85="","Missing property",IF($C85="","Missing service",IF(COUNT($D85)&lt;1,"Enter a valid date",IF(COUNT($E85)&lt;1,"Enter numeric quantity",IF($F85="","Choose unit",IF($G85="","Missing crew or equipment",IF(COUNT($H85)&lt;1,"Enter numeric revenue",IF(COUNT($I85:$L85)&lt;4,"Enter all variable costs",IF($Q85="","Choose include",IF($R85="","Choose status",IF(AND($Q85="Yes",$R85="Canceled"),"Review canceled inclusion","Ready")))))))))))))</f>
        <v/>
      </c>
      <c r="Q85" s="18" t="n"/>
      <c r="R85" s="18" t="n"/>
    </row>
    <row r="86" ht="25" customHeight="1">
      <c r="A86" s="18" t="n"/>
      <c r="B86" s="18" t="n"/>
      <c r="C86" s="18" t="n"/>
      <c r="D86" s="32" t="n"/>
      <c r="E86" s="20" t="n"/>
      <c r="F86" s="18" t="n"/>
      <c r="G86" s="18" t="n"/>
      <c r="H86" s="21" t="n"/>
      <c r="I86" s="21" t="n"/>
      <c r="J86" s="21" t="n"/>
      <c r="K86" s="21" t="n"/>
      <c r="L86" s="21" t="n"/>
      <c r="M86" s="22">
        <f>IF($A86="","",IF(COUNT($I86:$L86)&lt;4,"",SUM($I86:$L86)))</f>
        <v/>
      </c>
      <c r="N86" s="22">
        <f>IF(OR($H86="",$M86=""),"",$H86-$M86)</f>
        <v/>
      </c>
      <c r="O86" s="33">
        <f>IFERROR(IF(OR($N86="",$H86&lt;=0),"",$N86/$H86),"")</f>
        <v/>
      </c>
      <c r="P86" s="24">
        <f>IF(COUNTA($A86:$L86,$Q86:$R86)=0,"",IF($A86="","Missing job ID",IF($B86="","Missing property",IF($C86="","Missing service",IF(COUNT($D86)&lt;1,"Enter a valid date",IF(COUNT($E86)&lt;1,"Enter numeric quantity",IF($F86="","Choose unit",IF($G86="","Missing crew or equipment",IF(COUNT($H86)&lt;1,"Enter numeric revenue",IF(COUNT($I86:$L86)&lt;4,"Enter all variable costs",IF($Q86="","Choose include",IF($R86="","Choose status",IF(AND($Q86="Yes",$R86="Canceled"),"Review canceled inclusion","Ready")))))))))))))</f>
        <v/>
      </c>
      <c r="Q86" s="18" t="n"/>
      <c r="R86" s="18" t="n"/>
    </row>
    <row r="87" ht="25" customHeight="1">
      <c r="A87" s="18" t="n"/>
      <c r="B87" s="18" t="n"/>
      <c r="C87" s="18" t="n"/>
      <c r="D87" s="32" t="n"/>
      <c r="E87" s="20" t="n"/>
      <c r="F87" s="18" t="n"/>
      <c r="G87" s="18" t="n"/>
      <c r="H87" s="21" t="n"/>
      <c r="I87" s="21" t="n"/>
      <c r="J87" s="21" t="n"/>
      <c r="K87" s="21" t="n"/>
      <c r="L87" s="21" t="n"/>
      <c r="M87" s="22">
        <f>IF($A87="","",IF(COUNT($I87:$L87)&lt;4,"",SUM($I87:$L87)))</f>
        <v/>
      </c>
      <c r="N87" s="22">
        <f>IF(OR($H87="",$M87=""),"",$H87-$M87)</f>
        <v/>
      </c>
      <c r="O87" s="33">
        <f>IFERROR(IF(OR($N87="",$H87&lt;=0),"",$N87/$H87),"")</f>
        <v/>
      </c>
      <c r="P87" s="24">
        <f>IF(COUNTA($A87:$L87,$Q87:$R87)=0,"",IF($A87="","Missing job ID",IF($B87="","Missing property",IF($C87="","Missing service",IF(COUNT($D87)&lt;1,"Enter a valid date",IF(COUNT($E87)&lt;1,"Enter numeric quantity",IF($F87="","Choose unit",IF($G87="","Missing crew or equipment",IF(COUNT($H87)&lt;1,"Enter numeric revenue",IF(COUNT($I87:$L87)&lt;4,"Enter all variable costs",IF($Q87="","Choose include",IF($R87="","Choose status",IF(AND($Q87="Yes",$R87="Canceled"),"Review canceled inclusion","Ready")))))))))))))</f>
        <v/>
      </c>
      <c r="Q87" s="18" t="n"/>
      <c r="R87" s="18" t="n"/>
    </row>
    <row r="88" ht="25" customHeight="1">
      <c r="A88" s="18" t="n"/>
      <c r="B88" s="18" t="n"/>
      <c r="C88" s="18" t="n"/>
      <c r="D88" s="32" t="n"/>
      <c r="E88" s="20" t="n"/>
      <c r="F88" s="18" t="n"/>
      <c r="G88" s="18" t="n"/>
      <c r="H88" s="21" t="n"/>
      <c r="I88" s="21" t="n"/>
      <c r="J88" s="21" t="n"/>
      <c r="K88" s="21" t="n"/>
      <c r="L88" s="21" t="n"/>
      <c r="M88" s="22">
        <f>IF($A88="","",IF(COUNT($I88:$L88)&lt;4,"",SUM($I88:$L88)))</f>
        <v/>
      </c>
      <c r="N88" s="22">
        <f>IF(OR($H88="",$M88=""),"",$H88-$M88)</f>
        <v/>
      </c>
      <c r="O88" s="33">
        <f>IFERROR(IF(OR($N88="",$H88&lt;=0),"",$N88/$H88),"")</f>
        <v/>
      </c>
      <c r="P88" s="24">
        <f>IF(COUNTA($A88:$L88,$Q88:$R88)=0,"",IF($A88="","Missing job ID",IF($B88="","Missing property",IF($C88="","Missing service",IF(COUNT($D88)&lt;1,"Enter a valid date",IF(COUNT($E88)&lt;1,"Enter numeric quantity",IF($F88="","Choose unit",IF($G88="","Missing crew or equipment",IF(COUNT($H88)&lt;1,"Enter numeric revenue",IF(COUNT($I88:$L88)&lt;4,"Enter all variable costs",IF($Q88="","Choose include",IF($R88="","Choose status",IF(AND($Q88="Yes",$R88="Canceled"),"Review canceled inclusion","Ready")))))))))))))</f>
        <v/>
      </c>
      <c r="Q88" s="18" t="n"/>
      <c r="R88" s="18" t="n"/>
    </row>
    <row r="89" ht="25" customHeight="1">
      <c r="A89" s="18" t="n"/>
      <c r="B89" s="18" t="n"/>
      <c r="C89" s="18" t="n"/>
      <c r="D89" s="32" t="n"/>
      <c r="E89" s="20" t="n"/>
      <c r="F89" s="18" t="n"/>
      <c r="G89" s="18" t="n"/>
      <c r="H89" s="21" t="n"/>
      <c r="I89" s="21" t="n"/>
      <c r="J89" s="21" t="n"/>
      <c r="K89" s="21" t="n"/>
      <c r="L89" s="21" t="n"/>
      <c r="M89" s="22">
        <f>IF($A89="","",IF(COUNT($I89:$L89)&lt;4,"",SUM($I89:$L89)))</f>
        <v/>
      </c>
      <c r="N89" s="22">
        <f>IF(OR($H89="",$M89=""),"",$H89-$M89)</f>
        <v/>
      </c>
      <c r="O89" s="33">
        <f>IFERROR(IF(OR($N89="",$H89&lt;=0),"",$N89/$H89),"")</f>
        <v/>
      </c>
      <c r="P89" s="24">
        <f>IF(COUNTA($A89:$L89,$Q89:$R89)=0,"",IF($A89="","Missing job ID",IF($B89="","Missing property",IF($C89="","Missing service",IF(COUNT($D89)&lt;1,"Enter a valid date",IF(COUNT($E89)&lt;1,"Enter numeric quantity",IF($F89="","Choose unit",IF($G89="","Missing crew or equipment",IF(COUNT($H89)&lt;1,"Enter numeric revenue",IF(COUNT($I89:$L89)&lt;4,"Enter all variable costs",IF($Q89="","Choose include",IF($R89="","Choose status",IF(AND($Q89="Yes",$R89="Canceled"),"Review canceled inclusion","Ready")))))))))))))</f>
        <v/>
      </c>
      <c r="Q89" s="18" t="n"/>
      <c r="R89" s="18" t="n"/>
    </row>
    <row r="90" ht="25" customHeight="1">
      <c r="A90" s="18" t="n"/>
      <c r="B90" s="18" t="n"/>
      <c r="C90" s="18" t="n"/>
      <c r="D90" s="32" t="n"/>
      <c r="E90" s="20" t="n"/>
      <c r="F90" s="18" t="n"/>
      <c r="G90" s="18" t="n"/>
      <c r="H90" s="21" t="n"/>
      <c r="I90" s="21" t="n"/>
      <c r="J90" s="21" t="n"/>
      <c r="K90" s="21" t="n"/>
      <c r="L90" s="21" t="n"/>
      <c r="M90" s="22">
        <f>IF($A90="","",IF(COUNT($I90:$L90)&lt;4,"",SUM($I90:$L90)))</f>
        <v/>
      </c>
      <c r="N90" s="22">
        <f>IF(OR($H90="",$M90=""),"",$H90-$M90)</f>
        <v/>
      </c>
      <c r="O90" s="33">
        <f>IFERROR(IF(OR($N90="",$H90&lt;=0),"",$N90/$H90),"")</f>
        <v/>
      </c>
      <c r="P90" s="24">
        <f>IF(COUNTA($A90:$L90,$Q90:$R90)=0,"",IF($A90="","Missing job ID",IF($B90="","Missing property",IF($C90="","Missing service",IF(COUNT($D90)&lt;1,"Enter a valid date",IF(COUNT($E90)&lt;1,"Enter numeric quantity",IF($F90="","Choose unit",IF($G90="","Missing crew or equipment",IF(COUNT($H90)&lt;1,"Enter numeric revenue",IF(COUNT($I90:$L90)&lt;4,"Enter all variable costs",IF($Q90="","Choose include",IF($R90="","Choose status",IF(AND($Q90="Yes",$R90="Canceled"),"Review canceled inclusion","Ready")))))))))))))</f>
        <v/>
      </c>
      <c r="Q90" s="18" t="n"/>
      <c r="R90" s="18" t="n"/>
    </row>
    <row r="91" ht="25" customHeight="1">
      <c r="A91" s="18" t="n"/>
      <c r="B91" s="18" t="n"/>
      <c r="C91" s="18" t="n"/>
      <c r="D91" s="32" t="n"/>
      <c r="E91" s="20" t="n"/>
      <c r="F91" s="18" t="n"/>
      <c r="G91" s="18" t="n"/>
      <c r="H91" s="21" t="n"/>
      <c r="I91" s="21" t="n"/>
      <c r="J91" s="21" t="n"/>
      <c r="K91" s="21" t="n"/>
      <c r="L91" s="21" t="n"/>
      <c r="M91" s="22">
        <f>IF($A91="","",IF(COUNT($I91:$L91)&lt;4,"",SUM($I91:$L91)))</f>
        <v/>
      </c>
      <c r="N91" s="22">
        <f>IF(OR($H91="",$M91=""),"",$H91-$M91)</f>
        <v/>
      </c>
      <c r="O91" s="33">
        <f>IFERROR(IF(OR($N91="",$H91&lt;=0),"",$N91/$H91),"")</f>
        <v/>
      </c>
      <c r="P91" s="24">
        <f>IF(COUNTA($A91:$L91,$Q91:$R91)=0,"",IF($A91="","Missing job ID",IF($B91="","Missing property",IF($C91="","Missing service",IF(COUNT($D91)&lt;1,"Enter a valid date",IF(COUNT($E91)&lt;1,"Enter numeric quantity",IF($F91="","Choose unit",IF($G91="","Missing crew or equipment",IF(COUNT($H91)&lt;1,"Enter numeric revenue",IF(COUNT($I91:$L91)&lt;4,"Enter all variable costs",IF($Q91="","Choose include",IF($R91="","Choose status",IF(AND($Q91="Yes",$R91="Canceled"),"Review canceled inclusion","Ready")))))))))))))</f>
        <v/>
      </c>
      <c r="Q91" s="18" t="n"/>
      <c r="R91" s="18" t="n"/>
    </row>
    <row r="92" ht="25" customHeight="1">
      <c r="A92" s="18" t="n"/>
      <c r="B92" s="18" t="n"/>
      <c r="C92" s="18" t="n"/>
      <c r="D92" s="32" t="n"/>
      <c r="E92" s="20" t="n"/>
      <c r="F92" s="18" t="n"/>
      <c r="G92" s="18" t="n"/>
      <c r="H92" s="21" t="n"/>
      <c r="I92" s="21" t="n"/>
      <c r="J92" s="21" t="n"/>
      <c r="K92" s="21" t="n"/>
      <c r="L92" s="21" t="n"/>
      <c r="M92" s="22">
        <f>IF($A92="","",IF(COUNT($I92:$L92)&lt;4,"",SUM($I92:$L92)))</f>
        <v/>
      </c>
      <c r="N92" s="22">
        <f>IF(OR($H92="",$M92=""),"",$H92-$M92)</f>
        <v/>
      </c>
      <c r="O92" s="33">
        <f>IFERROR(IF(OR($N92="",$H92&lt;=0),"",$N92/$H92),"")</f>
        <v/>
      </c>
      <c r="P92" s="24">
        <f>IF(COUNTA($A92:$L92,$Q92:$R92)=0,"",IF($A92="","Missing job ID",IF($B92="","Missing property",IF($C92="","Missing service",IF(COUNT($D92)&lt;1,"Enter a valid date",IF(COUNT($E92)&lt;1,"Enter numeric quantity",IF($F92="","Choose unit",IF($G92="","Missing crew or equipment",IF(COUNT($H92)&lt;1,"Enter numeric revenue",IF(COUNT($I92:$L92)&lt;4,"Enter all variable costs",IF($Q92="","Choose include",IF($R92="","Choose status",IF(AND($Q92="Yes",$R92="Canceled"),"Review canceled inclusion","Ready")))))))))))))</f>
        <v/>
      </c>
      <c r="Q92" s="18" t="n"/>
      <c r="R92" s="18" t="n"/>
    </row>
    <row r="93" ht="25" customHeight="1">
      <c r="A93" s="18" t="n"/>
      <c r="B93" s="18" t="n"/>
      <c r="C93" s="18" t="n"/>
      <c r="D93" s="32" t="n"/>
      <c r="E93" s="20" t="n"/>
      <c r="F93" s="18" t="n"/>
      <c r="G93" s="18" t="n"/>
      <c r="H93" s="21" t="n"/>
      <c r="I93" s="21" t="n"/>
      <c r="J93" s="21" t="n"/>
      <c r="K93" s="21" t="n"/>
      <c r="L93" s="21" t="n"/>
      <c r="M93" s="22">
        <f>IF($A93="","",IF(COUNT($I93:$L93)&lt;4,"",SUM($I93:$L93)))</f>
        <v/>
      </c>
      <c r="N93" s="22">
        <f>IF(OR($H93="",$M93=""),"",$H93-$M93)</f>
        <v/>
      </c>
      <c r="O93" s="33">
        <f>IFERROR(IF(OR($N93="",$H93&lt;=0),"",$N93/$H93),"")</f>
        <v/>
      </c>
      <c r="P93" s="24">
        <f>IF(COUNTA($A93:$L93,$Q93:$R93)=0,"",IF($A93="","Missing job ID",IF($B93="","Missing property",IF($C93="","Missing service",IF(COUNT($D93)&lt;1,"Enter a valid date",IF(COUNT($E93)&lt;1,"Enter numeric quantity",IF($F93="","Choose unit",IF($G93="","Missing crew or equipment",IF(COUNT($H93)&lt;1,"Enter numeric revenue",IF(COUNT($I93:$L93)&lt;4,"Enter all variable costs",IF($Q93="","Choose include",IF($R93="","Choose status",IF(AND($Q93="Yes",$R93="Canceled"),"Review canceled inclusion","Ready")))))))))))))</f>
        <v/>
      </c>
      <c r="Q93" s="18" t="n"/>
      <c r="R93" s="18" t="n"/>
    </row>
    <row r="94" ht="25" customHeight="1">
      <c r="A94" s="18" t="n"/>
      <c r="B94" s="18" t="n"/>
      <c r="C94" s="18" t="n"/>
      <c r="D94" s="32" t="n"/>
      <c r="E94" s="20" t="n"/>
      <c r="F94" s="18" t="n"/>
      <c r="G94" s="18" t="n"/>
      <c r="H94" s="21" t="n"/>
      <c r="I94" s="21" t="n"/>
      <c r="J94" s="21" t="n"/>
      <c r="K94" s="21" t="n"/>
      <c r="L94" s="21" t="n"/>
      <c r="M94" s="22">
        <f>IF($A94="","",IF(COUNT($I94:$L94)&lt;4,"",SUM($I94:$L94)))</f>
        <v/>
      </c>
      <c r="N94" s="22">
        <f>IF(OR($H94="",$M94=""),"",$H94-$M94)</f>
        <v/>
      </c>
      <c r="O94" s="33">
        <f>IFERROR(IF(OR($N94="",$H94&lt;=0),"",$N94/$H94),"")</f>
        <v/>
      </c>
      <c r="P94" s="24">
        <f>IF(COUNTA($A94:$L94,$Q94:$R94)=0,"",IF($A94="","Missing job ID",IF($B94="","Missing property",IF($C94="","Missing service",IF(COUNT($D94)&lt;1,"Enter a valid date",IF(COUNT($E94)&lt;1,"Enter numeric quantity",IF($F94="","Choose unit",IF($G94="","Missing crew or equipment",IF(COUNT($H94)&lt;1,"Enter numeric revenue",IF(COUNT($I94:$L94)&lt;4,"Enter all variable costs",IF($Q94="","Choose include",IF($R94="","Choose status",IF(AND($Q94="Yes",$R94="Canceled"),"Review canceled inclusion","Ready")))))))))))))</f>
        <v/>
      </c>
      <c r="Q94" s="18" t="n"/>
      <c r="R94" s="18" t="n"/>
    </row>
    <row r="95" ht="25" customHeight="1">
      <c r="A95" s="18" t="n"/>
      <c r="B95" s="18" t="n"/>
      <c r="C95" s="18" t="n"/>
      <c r="D95" s="32" t="n"/>
      <c r="E95" s="20" t="n"/>
      <c r="F95" s="18" t="n"/>
      <c r="G95" s="18" t="n"/>
      <c r="H95" s="21" t="n"/>
      <c r="I95" s="21" t="n"/>
      <c r="J95" s="21" t="n"/>
      <c r="K95" s="21" t="n"/>
      <c r="L95" s="21" t="n"/>
      <c r="M95" s="22">
        <f>IF($A95="","",IF(COUNT($I95:$L95)&lt;4,"",SUM($I95:$L95)))</f>
        <v/>
      </c>
      <c r="N95" s="22">
        <f>IF(OR($H95="",$M95=""),"",$H95-$M95)</f>
        <v/>
      </c>
      <c r="O95" s="33">
        <f>IFERROR(IF(OR($N95="",$H95&lt;=0),"",$N95/$H95),"")</f>
        <v/>
      </c>
      <c r="P95" s="24">
        <f>IF(COUNTA($A95:$L95,$Q95:$R95)=0,"",IF($A95="","Missing job ID",IF($B95="","Missing property",IF($C95="","Missing service",IF(COUNT($D95)&lt;1,"Enter a valid date",IF(COUNT($E95)&lt;1,"Enter numeric quantity",IF($F95="","Choose unit",IF($G95="","Missing crew or equipment",IF(COUNT($H95)&lt;1,"Enter numeric revenue",IF(COUNT($I95:$L95)&lt;4,"Enter all variable costs",IF($Q95="","Choose include",IF($R95="","Choose status",IF(AND($Q95="Yes",$R95="Canceled"),"Review canceled inclusion","Ready")))))))))))))</f>
        <v/>
      </c>
      <c r="Q95" s="18" t="n"/>
      <c r="R95" s="18" t="n"/>
    </row>
    <row r="96" ht="25" customHeight="1">
      <c r="A96" s="18" t="n"/>
      <c r="B96" s="18" t="n"/>
      <c r="C96" s="18" t="n"/>
      <c r="D96" s="32" t="n"/>
      <c r="E96" s="20" t="n"/>
      <c r="F96" s="18" t="n"/>
      <c r="G96" s="18" t="n"/>
      <c r="H96" s="21" t="n"/>
      <c r="I96" s="21" t="n"/>
      <c r="J96" s="21" t="n"/>
      <c r="K96" s="21" t="n"/>
      <c r="L96" s="21" t="n"/>
      <c r="M96" s="22">
        <f>IF($A96="","",IF(COUNT($I96:$L96)&lt;4,"",SUM($I96:$L96)))</f>
        <v/>
      </c>
      <c r="N96" s="22">
        <f>IF(OR($H96="",$M96=""),"",$H96-$M96)</f>
        <v/>
      </c>
      <c r="O96" s="33">
        <f>IFERROR(IF(OR($N96="",$H96&lt;=0),"",$N96/$H96),"")</f>
        <v/>
      </c>
      <c r="P96" s="24">
        <f>IF(COUNTA($A96:$L96,$Q96:$R96)=0,"",IF($A96="","Missing job ID",IF($B96="","Missing property",IF($C96="","Missing service",IF(COUNT($D96)&lt;1,"Enter a valid date",IF(COUNT($E96)&lt;1,"Enter numeric quantity",IF($F96="","Choose unit",IF($G96="","Missing crew or equipment",IF(COUNT($H96)&lt;1,"Enter numeric revenue",IF(COUNT($I96:$L96)&lt;4,"Enter all variable costs",IF($Q96="","Choose include",IF($R96="","Choose status",IF(AND($Q96="Yes",$R96="Canceled"),"Review canceled inclusion","Ready")))))))))))))</f>
        <v/>
      </c>
      <c r="Q96" s="18" t="n"/>
      <c r="R96" s="18" t="n"/>
    </row>
    <row r="97" ht="25" customHeight="1">
      <c r="A97" s="18" t="n"/>
      <c r="B97" s="18" t="n"/>
      <c r="C97" s="18" t="n"/>
      <c r="D97" s="32" t="n"/>
      <c r="E97" s="20" t="n"/>
      <c r="F97" s="18" t="n"/>
      <c r="G97" s="18" t="n"/>
      <c r="H97" s="21" t="n"/>
      <c r="I97" s="21" t="n"/>
      <c r="J97" s="21" t="n"/>
      <c r="K97" s="21" t="n"/>
      <c r="L97" s="21" t="n"/>
      <c r="M97" s="22">
        <f>IF($A97="","",IF(COUNT($I97:$L97)&lt;4,"",SUM($I97:$L97)))</f>
        <v/>
      </c>
      <c r="N97" s="22">
        <f>IF(OR($H97="",$M97=""),"",$H97-$M97)</f>
        <v/>
      </c>
      <c r="O97" s="33">
        <f>IFERROR(IF(OR($N97="",$H97&lt;=0),"",$N97/$H97),"")</f>
        <v/>
      </c>
      <c r="P97" s="24">
        <f>IF(COUNTA($A97:$L97,$Q97:$R97)=0,"",IF($A97="","Missing job ID",IF($B97="","Missing property",IF($C97="","Missing service",IF(COUNT($D97)&lt;1,"Enter a valid date",IF(COUNT($E97)&lt;1,"Enter numeric quantity",IF($F97="","Choose unit",IF($G97="","Missing crew or equipment",IF(COUNT($H97)&lt;1,"Enter numeric revenue",IF(COUNT($I97:$L97)&lt;4,"Enter all variable costs",IF($Q97="","Choose include",IF($R97="","Choose status",IF(AND($Q97="Yes",$R97="Canceled"),"Review canceled inclusion","Ready")))))))))))))</f>
        <v/>
      </c>
      <c r="Q97" s="18" t="n"/>
      <c r="R97" s="18" t="n"/>
    </row>
    <row r="98" ht="25" customHeight="1">
      <c r="A98" s="18" t="n"/>
      <c r="B98" s="18" t="n"/>
      <c r="C98" s="18" t="n"/>
      <c r="D98" s="32" t="n"/>
      <c r="E98" s="20" t="n"/>
      <c r="F98" s="18" t="n"/>
      <c r="G98" s="18" t="n"/>
      <c r="H98" s="21" t="n"/>
      <c r="I98" s="21" t="n"/>
      <c r="J98" s="21" t="n"/>
      <c r="K98" s="21" t="n"/>
      <c r="L98" s="21" t="n"/>
      <c r="M98" s="22">
        <f>IF($A98="","",IF(COUNT($I98:$L98)&lt;4,"",SUM($I98:$L98)))</f>
        <v/>
      </c>
      <c r="N98" s="22">
        <f>IF(OR($H98="",$M98=""),"",$H98-$M98)</f>
        <v/>
      </c>
      <c r="O98" s="33">
        <f>IFERROR(IF(OR($N98="",$H98&lt;=0),"",$N98/$H98),"")</f>
        <v/>
      </c>
      <c r="P98" s="24">
        <f>IF(COUNTA($A98:$L98,$Q98:$R98)=0,"",IF($A98="","Missing job ID",IF($B98="","Missing property",IF($C98="","Missing service",IF(COUNT($D98)&lt;1,"Enter a valid date",IF(COUNT($E98)&lt;1,"Enter numeric quantity",IF($F98="","Choose unit",IF($G98="","Missing crew or equipment",IF(COUNT($H98)&lt;1,"Enter numeric revenue",IF(COUNT($I98:$L98)&lt;4,"Enter all variable costs",IF($Q98="","Choose include",IF($R98="","Choose status",IF(AND($Q98="Yes",$R98="Canceled"),"Review canceled inclusion","Ready")))))))))))))</f>
        <v/>
      </c>
      <c r="Q98" s="18" t="n"/>
      <c r="R98" s="18" t="n"/>
    </row>
    <row r="99" ht="25" customHeight="1">
      <c r="A99" s="18" t="n"/>
      <c r="B99" s="18" t="n"/>
      <c r="C99" s="18" t="n"/>
      <c r="D99" s="32" t="n"/>
      <c r="E99" s="20" t="n"/>
      <c r="F99" s="18" t="n"/>
      <c r="G99" s="18" t="n"/>
      <c r="H99" s="21" t="n"/>
      <c r="I99" s="21" t="n"/>
      <c r="J99" s="21" t="n"/>
      <c r="K99" s="21" t="n"/>
      <c r="L99" s="21" t="n"/>
      <c r="M99" s="22">
        <f>IF($A99="","",IF(COUNT($I99:$L99)&lt;4,"",SUM($I99:$L99)))</f>
        <v/>
      </c>
      <c r="N99" s="22">
        <f>IF(OR($H99="",$M99=""),"",$H99-$M99)</f>
        <v/>
      </c>
      <c r="O99" s="33">
        <f>IFERROR(IF(OR($N99="",$H99&lt;=0),"",$N99/$H99),"")</f>
        <v/>
      </c>
      <c r="P99" s="24">
        <f>IF(COUNTA($A99:$L99,$Q99:$R99)=0,"",IF($A99="","Missing job ID",IF($B99="","Missing property",IF($C99="","Missing service",IF(COUNT($D99)&lt;1,"Enter a valid date",IF(COUNT($E99)&lt;1,"Enter numeric quantity",IF($F99="","Choose unit",IF($G99="","Missing crew or equipment",IF(COUNT($H99)&lt;1,"Enter numeric revenue",IF(COUNT($I99:$L99)&lt;4,"Enter all variable costs",IF($Q99="","Choose include",IF($R99="","Choose status",IF(AND($Q99="Yes",$R99="Canceled"),"Review canceled inclusion","Ready")))))))))))))</f>
        <v/>
      </c>
      <c r="Q99" s="18" t="n"/>
      <c r="R99" s="18" t="n"/>
    </row>
    <row r="100" ht="25" customHeight="1">
      <c r="A100" s="18" t="n"/>
      <c r="B100" s="18" t="n"/>
      <c r="C100" s="18" t="n"/>
      <c r="D100" s="32" t="n"/>
      <c r="E100" s="20" t="n"/>
      <c r="F100" s="18" t="n"/>
      <c r="G100" s="18" t="n"/>
      <c r="H100" s="21" t="n"/>
      <c r="I100" s="21" t="n"/>
      <c r="J100" s="21" t="n"/>
      <c r="K100" s="21" t="n"/>
      <c r="L100" s="21" t="n"/>
      <c r="M100" s="22">
        <f>IF($A100="","",IF(COUNT($I100:$L100)&lt;4,"",SUM($I100:$L100)))</f>
        <v/>
      </c>
      <c r="N100" s="22">
        <f>IF(OR($H100="",$M100=""),"",$H100-$M100)</f>
        <v/>
      </c>
      <c r="O100" s="33">
        <f>IFERROR(IF(OR($N100="",$H100&lt;=0),"",$N100/$H100),"")</f>
        <v/>
      </c>
      <c r="P100" s="24">
        <f>IF(COUNTA($A100:$L100,$Q100:$R100)=0,"",IF($A100="","Missing job ID",IF($B100="","Missing property",IF($C100="","Missing service",IF(COUNT($D100)&lt;1,"Enter a valid date",IF(COUNT($E100)&lt;1,"Enter numeric quantity",IF($F100="","Choose unit",IF($G100="","Missing crew or equipment",IF(COUNT($H100)&lt;1,"Enter numeric revenue",IF(COUNT($I100:$L100)&lt;4,"Enter all variable costs",IF($Q100="","Choose include",IF($R100="","Choose status",IF(AND($Q100="Yes",$R100="Canceled"),"Review canceled inclusion","Ready")))))))))))))</f>
        <v/>
      </c>
      <c r="Q100" s="18" t="n"/>
      <c r="R100" s="18" t="n"/>
    </row>
    <row r="101" ht="25" customHeight="1">
      <c r="A101" s="18" t="n"/>
      <c r="B101" s="18" t="n"/>
      <c r="C101" s="18" t="n"/>
      <c r="D101" s="32" t="n"/>
      <c r="E101" s="20" t="n"/>
      <c r="F101" s="18" t="n"/>
      <c r="G101" s="18" t="n"/>
      <c r="H101" s="21" t="n"/>
      <c r="I101" s="21" t="n"/>
      <c r="J101" s="21" t="n"/>
      <c r="K101" s="21" t="n"/>
      <c r="L101" s="21" t="n"/>
      <c r="M101" s="22">
        <f>IF($A101="","",IF(COUNT($I101:$L101)&lt;4,"",SUM($I101:$L101)))</f>
        <v/>
      </c>
      <c r="N101" s="22">
        <f>IF(OR($H101="",$M101=""),"",$H101-$M101)</f>
        <v/>
      </c>
      <c r="O101" s="33">
        <f>IFERROR(IF(OR($N101="",$H101&lt;=0),"",$N101/$H101),"")</f>
        <v/>
      </c>
      <c r="P101" s="24">
        <f>IF(COUNTA($A101:$L101,$Q101:$R101)=0,"",IF($A101="","Missing job ID",IF($B101="","Missing property",IF($C101="","Missing service",IF(COUNT($D101)&lt;1,"Enter a valid date",IF(COUNT($E101)&lt;1,"Enter numeric quantity",IF($F101="","Choose unit",IF($G101="","Missing crew or equipment",IF(COUNT($H101)&lt;1,"Enter numeric revenue",IF(COUNT($I101:$L101)&lt;4,"Enter all variable costs",IF($Q101="","Choose include",IF($R101="","Choose status",IF(AND($Q101="Yes",$R101="Canceled"),"Review canceled inclusion","Ready")))))))))))))</f>
        <v/>
      </c>
      <c r="Q101" s="18" t="n"/>
      <c r="R101" s="18" t="n"/>
    </row>
    <row r="102" ht="25" customHeight="1">
      <c r="A102" s="18" t="n"/>
      <c r="B102" s="18" t="n"/>
      <c r="C102" s="18" t="n"/>
      <c r="D102" s="32" t="n"/>
      <c r="E102" s="20" t="n"/>
      <c r="F102" s="18" t="n"/>
      <c r="G102" s="18" t="n"/>
      <c r="H102" s="21" t="n"/>
      <c r="I102" s="21" t="n"/>
      <c r="J102" s="21" t="n"/>
      <c r="K102" s="21" t="n"/>
      <c r="L102" s="21" t="n"/>
      <c r="M102" s="22">
        <f>IF($A102="","",IF(COUNT($I102:$L102)&lt;4,"",SUM($I102:$L102)))</f>
        <v/>
      </c>
      <c r="N102" s="22">
        <f>IF(OR($H102="",$M102=""),"",$H102-$M102)</f>
        <v/>
      </c>
      <c r="O102" s="33">
        <f>IFERROR(IF(OR($N102="",$H102&lt;=0),"",$N102/$H102),"")</f>
        <v/>
      </c>
      <c r="P102" s="24">
        <f>IF(COUNTA($A102:$L102,$Q102:$R102)=0,"",IF($A102="","Missing job ID",IF($B102="","Missing property",IF($C102="","Missing service",IF(COUNT($D102)&lt;1,"Enter a valid date",IF(COUNT($E102)&lt;1,"Enter numeric quantity",IF($F102="","Choose unit",IF($G102="","Missing crew or equipment",IF(COUNT($H102)&lt;1,"Enter numeric revenue",IF(COUNT($I102:$L102)&lt;4,"Enter all variable costs",IF($Q102="","Choose include",IF($R102="","Choose status",IF(AND($Q102="Yes",$R102="Canceled"),"Review canceled inclusion","Ready")))))))))))))</f>
        <v/>
      </c>
      <c r="Q102" s="18" t="n"/>
      <c r="R102" s="18" t="n"/>
    </row>
    <row r="103" ht="25" customHeight="1">
      <c r="A103" s="18" t="n"/>
      <c r="B103" s="18" t="n"/>
      <c r="C103" s="18" t="n"/>
      <c r="D103" s="32" t="n"/>
      <c r="E103" s="20" t="n"/>
      <c r="F103" s="18" t="n"/>
      <c r="G103" s="18" t="n"/>
      <c r="H103" s="21" t="n"/>
      <c r="I103" s="21" t="n"/>
      <c r="J103" s="21" t="n"/>
      <c r="K103" s="21" t="n"/>
      <c r="L103" s="21" t="n"/>
      <c r="M103" s="22">
        <f>IF($A103="","",IF(COUNT($I103:$L103)&lt;4,"",SUM($I103:$L103)))</f>
        <v/>
      </c>
      <c r="N103" s="22">
        <f>IF(OR($H103="",$M103=""),"",$H103-$M103)</f>
        <v/>
      </c>
      <c r="O103" s="33">
        <f>IFERROR(IF(OR($N103="",$H103&lt;=0),"",$N103/$H103),"")</f>
        <v/>
      </c>
      <c r="P103" s="24">
        <f>IF(COUNTA($A103:$L103,$Q103:$R103)=0,"",IF($A103="","Missing job ID",IF($B103="","Missing property",IF($C103="","Missing service",IF(COUNT($D103)&lt;1,"Enter a valid date",IF(COUNT($E103)&lt;1,"Enter numeric quantity",IF($F103="","Choose unit",IF($G103="","Missing crew or equipment",IF(COUNT($H103)&lt;1,"Enter numeric revenue",IF(COUNT($I103:$L103)&lt;4,"Enter all variable costs",IF($Q103="","Choose include",IF($R103="","Choose status",IF(AND($Q103="Yes",$R103="Canceled"),"Review canceled inclusion","Ready")))))))))))))</f>
        <v/>
      </c>
      <c r="Q103" s="18" t="n"/>
      <c r="R103" s="18" t="n"/>
    </row>
    <row r="104" ht="25" customHeight="1">
      <c r="A104" s="18" t="n"/>
      <c r="B104" s="18" t="n"/>
      <c r="C104" s="18" t="n"/>
      <c r="D104" s="32" t="n"/>
      <c r="E104" s="20" t="n"/>
      <c r="F104" s="18" t="n"/>
      <c r="G104" s="18" t="n"/>
      <c r="H104" s="21" t="n"/>
      <c r="I104" s="21" t="n"/>
      <c r="J104" s="21" t="n"/>
      <c r="K104" s="21" t="n"/>
      <c r="L104" s="21" t="n"/>
      <c r="M104" s="22">
        <f>IF($A104="","",IF(COUNT($I104:$L104)&lt;4,"",SUM($I104:$L104)))</f>
        <v/>
      </c>
      <c r="N104" s="22">
        <f>IF(OR($H104="",$M104=""),"",$H104-$M104)</f>
        <v/>
      </c>
      <c r="O104" s="33">
        <f>IFERROR(IF(OR($N104="",$H104&lt;=0),"",$N104/$H104),"")</f>
        <v/>
      </c>
      <c r="P104" s="24">
        <f>IF(COUNTA($A104:$L104,$Q104:$R104)=0,"",IF($A104="","Missing job ID",IF($B104="","Missing property",IF($C104="","Missing service",IF(COUNT($D104)&lt;1,"Enter a valid date",IF(COUNT($E104)&lt;1,"Enter numeric quantity",IF($F104="","Choose unit",IF($G104="","Missing crew or equipment",IF(COUNT($H104)&lt;1,"Enter numeric revenue",IF(COUNT($I104:$L104)&lt;4,"Enter all variable costs",IF($Q104="","Choose include",IF($R104="","Choose status",IF(AND($Q104="Yes",$R104="Canceled"),"Review canceled inclusion","Ready")))))))))))))</f>
        <v/>
      </c>
      <c r="Q104" s="18" t="n"/>
      <c r="R104" s="18" t="n"/>
    </row>
    <row r="105" ht="25" customHeight="1">
      <c r="A105" s="18" t="n"/>
      <c r="B105" s="18" t="n"/>
      <c r="C105" s="18" t="n"/>
      <c r="D105" s="32" t="n"/>
      <c r="E105" s="20" t="n"/>
      <c r="F105" s="18" t="n"/>
      <c r="G105" s="18" t="n"/>
      <c r="H105" s="21" t="n"/>
      <c r="I105" s="21" t="n"/>
      <c r="J105" s="21" t="n"/>
      <c r="K105" s="21" t="n"/>
      <c r="L105" s="21" t="n"/>
      <c r="M105" s="22">
        <f>IF($A105="","",IF(COUNT($I105:$L105)&lt;4,"",SUM($I105:$L105)))</f>
        <v/>
      </c>
      <c r="N105" s="22">
        <f>IF(OR($H105="",$M105=""),"",$H105-$M105)</f>
        <v/>
      </c>
      <c r="O105" s="33">
        <f>IFERROR(IF(OR($N105="",$H105&lt;=0),"",$N105/$H105),"")</f>
        <v/>
      </c>
      <c r="P105" s="24">
        <f>IF(COUNTA($A105:$L105,$Q105:$R105)=0,"",IF($A105="","Missing job ID",IF($B105="","Missing property",IF($C105="","Missing service",IF(COUNT($D105)&lt;1,"Enter a valid date",IF(COUNT($E105)&lt;1,"Enter numeric quantity",IF($F105="","Choose unit",IF($G105="","Missing crew or equipment",IF(COUNT($H105)&lt;1,"Enter numeric revenue",IF(COUNT($I105:$L105)&lt;4,"Enter all variable costs",IF($Q105="","Choose include",IF($R105="","Choose status",IF(AND($Q105="Yes",$R105="Canceled"),"Review canceled inclusion","Ready")))))))))))))</f>
        <v/>
      </c>
      <c r="Q105" s="18" t="n"/>
      <c r="R105" s="18" t="n"/>
    </row>
  </sheetData>
  <autoFilter ref="A5:R105"/>
  <mergeCells count="1">
    <mergeCell ref="A1:R1"/>
  </mergeCells>
  <conditionalFormatting sqref="N6:N105">
    <cfRule type="expression" priority="1" dxfId="0">
      <formula>AND($N6&lt;&gt;"",$N6&lt;0)</formula>
    </cfRule>
    <cfRule type="expression" priority="2" dxfId="1">
      <formula>AND($N6&lt;&gt;"",$N6&gt;=0)</formula>
    </cfRule>
  </conditionalFormatting>
  <conditionalFormatting sqref="P6:P105">
    <cfRule type="expression" priority="3" dxfId="0">
      <formula>AND($P6&lt;&gt;"",$P6&lt;&gt;"Ready")</formula>
    </cfRule>
    <cfRule type="expression" priority="4" dxfId="1">
      <formula>$P6="Ready"</formula>
    </cfRule>
  </conditionalFormatting>
  <conditionalFormatting sqref="Q6:Q105">
    <cfRule type="expression" priority="5" dxfId="0">
      <formula>AND($Q6="Yes",$R6="Canceled")</formula>
    </cfRule>
  </conditionalFormatting>
  <dataValidations count="4">
    <dataValidation sqref="E6:E105 H6:L105" showDropDown="0" showInputMessage="1" showErrorMessage="1" allowBlank="0" errorTitle="Check numeric entry" error="Enter zero or a positive number." promptTitle="Numeric input" prompt="Use a decimal number that is zero or greater." type="decimal" operator="greaterThanOrEqual">
      <formula1>0</formula1>
    </dataValidation>
    <dataValidation sqref="F6:F105" showDropDown="0" showInputMessage="0" showErrorMessage="1" allowBlank="0" errorTitle="Check unit" error="Choose a unit from the list." type="list">
      <formula1>"square feet,acres,hours,miles,gallons,pounds,each,job"</formula1>
    </dataValidation>
    <dataValidation sqref="Q6:Q105" showDropDown="0" showInputMessage="0" showErrorMessage="1" allowBlank="0" errorTitle="Check inclusion" error="Choose Yes or No." type="list">
      <formula1>"Yes,No"</formula1>
    </dataValidation>
    <dataValidation sqref="R6:R105" showDropDown="0" showInputMessage="0" showErrorMessage="1" allowBlank="0" errorTitle="Check status" error="Choose a status from the list." type="list">
      <formula1>"Planned,Completed,On Hold,Canceled"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2" customWidth="1" min="3" max="3"/>
    <col width="24" customWidth="1" min="4" max="4"/>
    <col width="45" customWidth="1" min="5" max="5"/>
  </cols>
  <sheetData>
    <row r="1" ht="30" customHeight="1">
      <c r="A1" s="1" t="inlineStr">
        <is>
          <t>Monthly Fixed-Cost Assumptions — Fictional Fieldstone Landscape Co.</t>
        </is>
      </c>
      <c r="B1" s="25" t="n"/>
      <c r="C1" s="25" t="n"/>
      <c r="D1" s="25" t="n"/>
      <c r="E1" s="26" t="n"/>
    </row>
    <row r="2" ht="32" customHeight="1">
      <c r="A2" s="2" t="inlineStr">
        <is>
          <t>Yellow cells are editable.</t>
        </is>
      </c>
      <c r="C2" s="2" t="inlineStr">
        <is>
          <t>Amounts are monthly planning inputs.</t>
        </is>
      </c>
      <c r="E2" s="2" t="inlineStr">
        <is>
          <t>No tax, pricing, or compliance assumptions are supplied.</t>
        </is>
      </c>
    </row>
    <row r="3">
      <c r="A3" s="17" t="inlineStr">
        <is>
          <t>Summary includes only items marked Yes.</t>
        </is>
      </c>
    </row>
    <row r="4"/>
    <row r="5" ht="32" customHeight="1">
      <c r="A5" s="12" t="inlineStr">
        <is>
          <t>Fixed Cost Item</t>
        </is>
      </c>
      <c r="B5" s="12" t="inlineStr">
        <is>
          <t>Monthly Amount</t>
        </is>
      </c>
      <c r="C5" s="12" t="inlineStr">
        <is>
          <t>Active?</t>
        </is>
      </c>
      <c r="D5" s="12" t="inlineStr">
        <is>
          <t>Annualized Planning Amount</t>
        </is>
      </c>
      <c r="E5" s="12" t="inlineStr">
        <is>
          <t>Notes</t>
        </is>
      </c>
    </row>
    <row r="6" ht="24" customHeight="1">
      <c r="A6" s="18" t="inlineStr">
        <is>
          <t>Office and yard lease</t>
        </is>
      </c>
      <c r="B6" s="21" t="n">
        <v>3200</v>
      </c>
      <c r="C6" s="18" t="inlineStr">
        <is>
          <t>Yes</t>
        </is>
      </c>
      <c r="D6" s="22">
        <f>IF(OR($A6="",$B6="",$C6=""),"",IF($C6="Yes",$B6*12,0))</f>
        <v/>
      </c>
      <c r="E6" s="18" t="inlineStr">
        <is>
          <t>Fictional monthly planning amount.</t>
        </is>
      </c>
    </row>
    <row r="7" ht="24" customHeight="1">
      <c r="A7" s="18" t="inlineStr">
        <is>
          <t>Vehicle and equipment payments</t>
        </is>
      </c>
      <c r="B7" s="21" t="n">
        <v>1800</v>
      </c>
      <c r="C7" s="18" t="inlineStr">
        <is>
          <t>Yes</t>
        </is>
      </c>
      <c r="D7" s="22">
        <f>IF(OR($A7="",$B7="",$C7=""),"",IF($C7="Yes",$B7*12,0))</f>
        <v/>
      </c>
      <c r="E7" s="18" t="inlineStr">
        <is>
          <t>Fictional monthly planning amount.</t>
        </is>
      </c>
    </row>
    <row r="8" ht="24" customHeight="1">
      <c r="A8" s="18" t="inlineStr">
        <is>
          <t>Insurance</t>
        </is>
      </c>
      <c r="B8" s="21" t="n">
        <v>1250</v>
      </c>
      <c r="C8" s="18" t="inlineStr">
        <is>
          <t>Yes</t>
        </is>
      </c>
      <c r="D8" s="22">
        <f>IF(OR($A8="",$B8="",$C8=""),"",IF($C8="Yes",$B8*12,0))</f>
        <v/>
      </c>
      <c r="E8" s="18" t="inlineStr">
        <is>
          <t>Fictional monthly planning amount.</t>
        </is>
      </c>
    </row>
    <row r="9" ht="24" customHeight="1">
      <c r="A9" s="18" t="inlineStr">
        <is>
          <t>Administrative payroll</t>
        </is>
      </c>
      <c r="B9" s="21" t="n">
        <v>4200</v>
      </c>
      <c r="C9" s="18" t="inlineStr">
        <is>
          <t>Yes</t>
        </is>
      </c>
      <c r="D9" s="22">
        <f>IF(OR($A9="",$B9="",$C9=""),"",IF($C9="Yes",$B9*12,0))</f>
        <v/>
      </c>
      <c r="E9" s="18" t="inlineStr">
        <is>
          <t>Fictional monthly planning amount.</t>
        </is>
      </c>
    </row>
    <row r="10" ht="24" customHeight="1">
      <c r="A10" s="18" t="inlineStr">
        <is>
          <t>Software and phones</t>
        </is>
      </c>
      <c r="B10" s="21" t="n">
        <v>475</v>
      </c>
      <c r="C10" s="18" t="inlineStr">
        <is>
          <t>Yes</t>
        </is>
      </c>
      <c r="D10" s="22">
        <f>IF(OR($A10="",$B10="",$C10=""),"",IF($C10="Yes",$B10*12,0))</f>
        <v/>
      </c>
      <c r="E10" s="18" t="inlineStr">
        <is>
          <t>Fictional monthly planning amount.</t>
        </is>
      </c>
    </row>
    <row r="11" ht="24" customHeight="1">
      <c r="A11" s="18" t="inlineStr">
        <is>
          <t>Professional fees</t>
        </is>
      </c>
      <c r="B11" s="21" t="n">
        <v>350</v>
      </c>
      <c r="C11" s="18" t="inlineStr">
        <is>
          <t>Yes</t>
        </is>
      </c>
      <c r="D11" s="22">
        <f>IF(OR($A11="",$B11="",$C11=""),"",IF($C11="Yes",$B11*12,0))</f>
        <v/>
      </c>
      <c r="E11" s="18" t="inlineStr">
        <is>
          <t>Fictional monthly planning amount.</t>
        </is>
      </c>
    </row>
    <row r="12" ht="24" customHeight="1">
      <c r="A12" s="18" t="inlineStr">
        <is>
          <t>Optional seasonal advertising</t>
        </is>
      </c>
      <c r="B12" s="21" t="n">
        <v>600</v>
      </c>
      <c r="C12" s="18" t="inlineStr">
        <is>
          <t>No</t>
        </is>
      </c>
      <c r="D12" s="22">
        <f>IF(OR($A12="",$B12="",$C12=""),"",IF($C12="Yes",$B12*12,0))</f>
        <v/>
      </c>
      <c r="E12" s="18" t="inlineStr">
        <is>
          <t>Inactive fictional planning item.</t>
        </is>
      </c>
    </row>
    <row r="13" ht="24" customHeight="1">
      <c r="A13" s="18" t="inlineStr">
        <is>
          <t>Utilities and storage</t>
        </is>
      </c>
      <c r="B13" s="21" t="n">
        <v>525</v>
      </c>
      <c r="C13" s="18" t="inlineStr">
        <is>
          <t>Yes</t>
        </is>
      </c>
      <c r="D13" s="22">
        <f>IF(OR($A13="",$B13="",$C13=""),"",IF($C13="Yes",$B13*12,0))</f>
        <v/>
      </c>
      <c r="E13" s="18" t="inlineStr">
        <is>
          <t>Fictional monthly planning amount.</t>
        </is>
      </c>
    </row>
    <row r="14" ht="24" customHeight="1">
      <c r="A14" s="18" t="n"/>
      <c r="B14" s="21" t="n"/>
      <c r="C14" s="18" t="n"/>
      <c r="D14" s="22">
        <f>IF(OR($A14="",$B14="",$C14=""),"",IF($C14="Yes",$B14*12,0))</f>
        <v/>
      </c>
      <c r="E14" s="18" t="n"/>
    </row>
    <row r="15" ht="24" customHeight="1">
      <c r="A15" s="18" t="n"/>
      <c r="B15" s="21" t="n"/>
      <c r="C15" s="18" t="n"/>
      <c r="D15" s="22">
        <f>IF(OR($A15="",$B15="",$C15=""),"",IF($C15="Yes",$B15*12,0))</f>
        <v/>
      </c>
      <c r="E15" s="18" t="n"/>
    </row>
    <row r="16" ht="24" customHeight="1">
      <c r="A16" s="18" t="n"/>
      <c r="B16" s="21" t="n"/>
      <c r="C16" s="18" t="n"/>
      <c r="D16" s="22">
        <f>IF(OR($A16="",$B16="",$C16=""),"",IF($C16="Yes",$B16*12,0))</f>
        <v/>
      </c>
      <c r="E16" s="18" t="n"/>
    </row>
    <row r="17" ht="24" customHeight="1">
      <c r="A17" s="18" t="n"/>
      <c r="B17" s="21" t="n"/>
      <c r="C17" s="18" t="n"/>
      <c r="D17" s="22">
        <f>IF(OR($A17="",$B17="",$C17=""),"",IF($C17="Yes",$B17*12,0))</f>
        <v/>
      </c>
      <c r="E17" s="18" t="n"/>
    </row>
    <row r="18" ht="24" customHeight="1">
      <c r="A18" s="18" t="n"/>
      <c r="B18" s="21" t="n"/>
      <c r="C18" s="18" t="n"/>
      <c r="D18" s="22">
        <f>IF(OR($A18="",$B18="",$C18=""),"",IF($C18="Yes",$B18*12,0))</f>
        <v/>
      </c>
      <c r="E18" s="18" t="n"/>
    </row>
    <row r="19" ht="24" customHeight="1">
      <c r="A19" s="18" t="n"/>
      <c r="B19" s="21" t="n"/>
      <c r="C19" s="18" t="n"/>
      <c r="D19" s="22">
        <f>IF(OR($A19="",$B19="",$C19=""),"",IF($C19="Yes",$B19*12,0))</f>
        <v/>
      </c>
      <c r="E19" s="18" t="n"/>
    </row>
    <row r="20" ht="24" customHeight="1">
      <c r="A20" s="18" t="n"/>
      <c r="B20" s="21" t="n"/>
      <c r="C20" s="18" t="n"/>
      <c r="D20" s="22">
        <f>IF(OR($A20="",$B20="",$C20=""),"",IF($C20="Yes",$B20*12,0))</f>
        <v/>
      </c>
      <c r="E20" s="18" t="n"/>
    </row>
    <row r="21" ht="24" customHeight="1">
      <c r="A21" s="18" t="n"/>
      <c r="B21" s="21" t="n"/>
      <c r="C21" s="18" t="n"/>
      <c r="D21" s="22">
        <f>IF(OR($A21="",$B21="",$C21=""),"",IF($C21="Yes",$B21*12,0))</f>
        <v/>
      </c>
      <c r="E21" s="18" t="n"/>
    </row>
    <row r="22" ht="24" customHeight="1">
      <c r="A22" s="18" t="n"/>
      <c r="B22" s="21" t="n"/>
      <c r="C22" s="18" t="n"/>
      <c r="D22" s="22">
        <f>IF(OR($A22="",$B22="",$C22=""),"",IF($C22="Yes",$B22*12,0))</f>
        <v/>
      </c>
      <c r="E22" s="18" t="n"/>
    </row>
    <row r="23" ht="24" customHeight="1">
      <c r="A23" s="18" t="n"/>
      <c r="B23" s="21" t="n"/>
      <c r="C23" s="18" t="n"/>
      <c r="D23" s="22">
        <f>IF(OR($A23="",$B23="",$C23=""),"",IF($C23="Yes",$B23*12,0))</f>
        <v/>
      </c>
      <c r="E23" s="18" t="n"/>
    </row>
    <row r="24" ht="24" customHeight="1">
      <c r="A24" s="18" t="n"/>
      <c r="B24" s="21" t="n"/>
      <c r="C24" s="18" t="n"/>
      <c r="D24" s="22">
        <f>IF(OR($A24="",$B24="",$C24=""),"",IF($C24="Yes",$B24*12,0))</f>
        <v/>
      </c>
      <c r="E24" s="18" t="n"/>
    </row>
    <row r="25" ht="24" customHeight="1">
      <c r="A25" s="18" t="n"/>
      <c r="B25" s="21" t="n"/>
      <c r="C25" s="18" t="n"/>
      <c r="D25" s="22">
        <f>IF(OR($A25="",$B25="",$C25=""),"",IF($C25="Yes",$B25*12,0))</f>
        <v/>
      </c>
      <c r="E25" s="18" t="n"/>
    </row>
    <row r="26" ht="24" customHeight="1">
      <c r="A26" s="18" t="n"/>
      <c r="B26" s="21" t="n"/>
      <c r="C26" s="18" t="n"/>
      <c r="D26" s="22">
        <f>IF(OR($A26="",$B26="",$C26=""),"",IF($C26="Yes",$B26*12,0))</f>
        <v/>
      </c>
      <c r="E26" s="18" t="n"/>
    </row>
    <row r="27" ht="24" customHeight="1">
      <c r="A27" s="18" t="n"/>
      <c r="B27" s="21" t="n"/>
      <c r="C27" s="18" t="n"/>
      <c r="D27" s="22">
        <f>IF(OR($A27="",$B27="",$C27=""),"",IF($C27="Yes",$B27*12,0))</f>
        <v/>
      </c>
      <c r="E27" s="18" t="n"/>
    </row>
    <row r="28" ht="24" customHeight="1">
      <c r="A28" s="18" t="n"/>
      <c r="B28" s="21" t="n"/>
      <c r="C28" s="18" t="n"/>
      <c r="D28" s="22">
        <f>IF(OR($A28="",$B28="",$C28=""),"",IF($C28="Yes",$B28*12,0))</f>
        <v/>
      </c>
      <c r="E28" s="18" t="n"/>
    </row>
    <row r="29" ht="24" customHeight="1">
      <c r="A29" s="18" t="n"/>
      <c r="B29" s="21" t="n"/>
      <c r="C29" s="18" t="n"/>
      <c r="D29" s="22">
        <f>IF(OR($A29="",$B29="",$C29=""),"",IF($C29="Yes",$B29*12,0))</f>
        <v/>
      </c>
      <c r="E29" s="18" t="n"/>
    </row>
    <row r="30" ht="24" customHeight="1">
      <c r="A30" s="18" t="n"/>
      <c r="B30" s="21" t="n"/>
      <c r="C30" s="18" t="n"/>
      <c r="D30" s="22">
        <f>IF(OR($A30="",$B30="",$C30=""),"",IF($C30="Yes",$B30*12,0))</f>
        <v/>
      </c>
      <c r="E30" s="18" t="n"/>
    </row>
    <row r="31" ht="24" customHeight="1">
      <c r="A31" s="18" t="n"/>
      <c r="B31" s="21" t="n"/>
      <c r="C31" s="18" t="n"/>
      <c r="D31" s="22">
        <f>IF(OR($A31="",$B31="",$C31=""),"",IF($C31="Yes",$B31*12,0))</f>
        <v/>
      </c>
      <c r="E31" s="18" t="n"/>
    </row>
    <row r="32" ht="24" customHeight="1">
      <c r="A32" s="18" t="n"/>
      <c r="B32" s="21" t="n"/>
      <c r="C32" s="18" t="n"/>
      <c r="D32" s="22">
        <f>IF(OR($A32="",$B32="",$C32=""),"",IF($C32="Yes",$B32*12,0))</f>
        <v/>
      </c>
      <c r="E32" s="18" t="n"/>
    </row>
    <row r="33" ht="24" customHeight="1">
      <c r="A33" s="18" t="n"/>
      <c r="B33" s="21" t="n"/>
      <c r="C33" s="18" t="n"/>
      <c r="D33" s="22">
        <f>IF(OR($A33="",$B33="",$C33=""),"",IF($C33="Yes",$B33*12,0))</f>
        <v/>
      </c>
      <c r="E33" s="18" t="n"/>
    </row>
    <row r="34" ht="24" customHeight="1">
      <c r="A34" s="18" t="n"/>
      <c r="B34" s="21" t="n"/>
      <c r="C34" s="18" t="n"/>
      <c r="D34" s="22">
        <f>IF(OR($A34="",$B34="",$C34=""),"",IF($C34="Yes",$B34*12,0))</f>
        <v/>
      </c>
      <c r="E34" s="18" t="n"/>
    </row>
    <row r="35" ht="24" customHeight="1">
      <c r="A35" s="18" t="n"/>
      <c r="B35" s="21" t="n"/>
      <c r="C35" s="18" t="n"/>
      <c r="D35" s="22">
        <f>IF(OR($A35="",$B35="",$C35=""),"",IF($C35="Yes",$B35*12,0))</f>
        <v/>
      </c>
      <c r="E35" s="18" t="n"/>
    </row>
    <row r="36" ht="24" customHeight="1">
      <c r="A36" s="18" t="n"/>
      <c r="B36" s="21" t="n"/>
      <c r="C36" s="18" t="n"/>
      <c r="D36" s="22">
        <f>IF(OR($A36="",$B36="",$C36=""),"",IF($C36="Yes",$B36*12,0))</f>
        <v/>
      </c>
      <c r="E36" s="18" t="n"/>
    </row>
    <row r="37" ht="24" customHeight="1">
      <c r="A37" s="18" t="n"/>
      <c r="B37" s="21" t="n"/>
      <c r="C37" s="18" t="n"/>
      <c r="D37" s="22">
        <f>IF(OR($A37="",$B37="",$C37=""),"",IF($C37="Yes",$B37*12,0))</f>
        <v/>
      </c>
      <c r="E37" s="18" t="n"/>
    </row>
    <row r="38" ht="24" customHeight="1">
      <c r="A38" s="18" t="n"/>
      <c r="B38" s="21" t="n"/>
      <c r="C38" s="18" t="n"/>
      <c r="D38" s="22">
        <f>IF(OR($A38="",$B38="",$C38=""),"",IF($C38="Yes",$B38*12,0))</f>
        <v/>
      </c>
      <c r="E38" s="18" t="n"/>
    </row>
    <row r="39" ht="24" customHeight="1">
      <c r="A39" s="18" t="n"/>
      <c r="B39" s="21" t="n"/>
      <c r="C39" s="18" t="n"/>
      <c r="D39" s="22">
        <f>IF(OR($A39="",$B39="",$C39=""),"",IF($C39="Yes",$B39*12,0))</f>
        <v/>
      </c>
      <c r="E39" s="18" t="n"/>
    </row>
    <row r="40" ht="24" customHeight="1">
      <c r="A40" s="18" t="n"/>
      <c r="B40" s="21" t="n"/>
      <c r="C40" s="18" t="n"/>
      <c r="D40" s="22">
        <f>IF(OR($A40="",$B40="",$C40=""),"",IF($C40="Yes",$B40*12,0))</f>
        <v/>
      </c>
      <c r="E40" s="18" t="n"/>
    </row>
    <row r="41" ht="24" customHeight="1">
      <c r="A41" s="18" t="n"/>
      <c r="B41" s="21" t="n"/>
      <c r="C41" s="18" t="n"/>
      <c r="D41" s="22">
        <f>IF(OR($A41="",$B41="",$C41=""),"",IF($C41="Yes",$B41*12,0))</f>
        <v/>
      </c>
      <c r="E41" s="18" t="n"/>
    </row>
    <row r="42" ht="24" customHeight="1">
      <c r="A42" s="18" t="n"/>
      <c r="B42" s="21" t="n"/>
      <c r="C42" s="18" t="n"/>
      <c r="D42" s="22">
        <f>IF(OR($A42="",$B42="",$C42=""),"",IF($C42="Yes",$B42*12,0))</f>
        <v/>
      </c>
      <c r="E42" s="18" t="n"/>
    </row>
    <row r="43" ht="24" customHeight="1">
      <c r="A43" s="18" t="n"/>
      <c r="B43" s="21" t="n"/>
      <c r="C43" s="18" t="n"/>
      <c r="D43" s="22">
        <f>IF(OR($A43="",$B43="",$C43=""),"",IF($C43="Yes",$B43*12,0))</f>
        <v/>
      </c>
      <c r="E43" s="18" t="n"/>
    </row>
    <row r="44" ht="24" customHeight="1">
      <c r="A44" s="18" t="n"/>
      <c r="B44" s="21" t="n"/>
      <c r="C44" s="18" t="n"/>
      <c r="D44" s="22">
        <f>IF(OR($A44="",$B44="",$C44=""),"",IF($C44="Yes",$B44*12,0))</f>
        <v/>
      </c>
      <c r="E44" s="18" t="n"/>
    </row>
    <row r="45" ht="24" customHeight="1">
      <c r="A45" s="18" t="n"/>
      <c r="B45" s="21" t="n"/>
      <c r="C45" s="18" t="n"/>
      <c r="D45" s="22">
        <f>IF(OR($A45="",$B45="",$C45=""),"",IF($C45="Yes",$B45*12,0))</f>
        <v/>
      </c>
      <c r="E45" s="18" t="n"/>
    </row>
    <row r="46" ht="24" customHeight="1">
      <c r="A46" s="18" t="n"/>
      <c r="B46" s="21" t="n"/>
      <c r="C46" s="18" t="n"/>
      <c r="D46" s="22">
        <f>IF(OR($A46="",$B46="",$C46=""),"",IF($C46="Yes",$B46*12,0))</f>
        <v/>
      </c>
      <c r="E46" s="18" t="n"/>
    </row>
    <row r="47" ht="24" customHeight="1">
      <c r="A47" s="18" t="n"/>
      <c r="B47" s="21" t="n"/>
      <c r="C47" s="18" t="n"/>
      <c r="D47" s="22">
        <f>IF(OR($A47="",$B47="",$C47=""),"",IF($C47="Yes",$B47*12,0))</f>
        <v/>
      </c>
      <c r="E47" s="18" t="n"/>
    </row>
    <row r="48" ht="24" customHeight="1">
      <c r="A48" s="18" t="n"/>
      <c r="B48" s="21" t="n"/>
      <c r="C48" s="18" t="n"/>
      <c r="D48" s="22">
        <f>IF(OR($A48="",$B48="",$C48=""),"",IF($C48="Yes",$B48*12,0))</f>
        <v/>
      </c>
      <c r="E48" s="18" t="n"/>
    </row>
    <row r="49" ht="24" customHeight="1">
      <c r="A49" s="18" t="n"/>
      <c r="B49" s="21" t="n"/>
      <c r="C49" s="18" t="n"/>
      <c r="D49" s="22">
        <f>IF(OR($A49="",$B49="",$C49=""),"",IF($C49="Yes",$B49*12,0))</f>
        <v/>
      </c>
      <c r="E49" s="18" t="n"/>
    </row>
    <row r="50" ht="24" customHeight="1">
      <c r="A50" s="18" t="n"/>
      <c r="B50" s="21" t="n"/>
      <c r="C50" s="18" t="n"/>
      <c r="D50" s="22">
        <f>IF(OR($A50="",$B50="",$C50=""),"",IF($C50="Yes",$B50*12,0))</f>
        <v/>
      </c>
      <c r="E50" s="18" t="n"/>
    </row>
    <row r="51" ht="24" customHeight="1">
      <c r="A51" s="18" t="n"/>
      <c r="B51" s="21" t="n"/>
      <c r="C51" s="18" t="n"/>
      <c r="D51" s="22">
        <f>IF(OR($A51="",$B51="",$C51=""),"",IF($C51="Yes",$B51*12,0))</f>
        <v/>
      </c>
      <c r="E51" s="18" t="n"/>
    </row>
    <row r="52" ht="24" customHeight="1">
      <c r="A52" s="18" t="n"/>
      <c r="B52" s="21" t="n"/>
      <c r="C52" s="18" t="n"/>
      <c r="D52" s="22">
        <f>IF(OR($A52="",$B52="",$C52=""),"",IF($C52="Yes",$B52*12,0))</f>
        <v/>
      </c>
      <c r="E52" s="18" t="n"/>
    </row>
    <row r="53" ht="24" customHeight="1">
      <c r="A53" s="18" t="n"/>
      <c r="B53" s="21" t="n"/>
      <c r="C53" s="18" t="n"/>
      <c r="D53" s="22">
        <f>IF(OR($A53="",$B53="",$C53=""),"",IF($C53="Yes",$B53*12,0))</f>
        <v/>
      </c>
      <c r="E53" s="18" t="n"/>
    </row>
    <row r="54" ht="24" customHeight="1">
      <c r="A54" s="18" t="n"/>
      <c r="B54" s="21" t="n"/>
      <c r="C54" s="18" t="n"/>
      <c r="D54" s="22">
        <f>IF(OR($A54="",$B54="",$C54=""),"",IF($C54="Yes",$B54*12,0))</f>
        <v/>
      </c>
      <c r="E54" s="18" t="n"/>
    </row>
    <row r="55" ht="24" customHeight="1">
      <c r="A55" s="18" t="n"/>
      <c r="B55" s="21" t="n"/>
      <c r="C55" s="18" t="n"/>
      <c r="D55" s="22">
        <f>IF(OR($A55="",$B55="",$C55=""),"",IF($C55="Yes",$B55*12,0))</f>
        <v/>
      </c>
      <c r="E55" s="18" t="n"/>
    </row>
    <row r="56" ht="24" customHeight="1">
      <c r="A56" s="18" t="n"/>
      <c r="B56" s="21" t="n"/>
      <c r="C56" s="18" t="n"/>
      <c r="D56" s="22">
        <f>IF(OR($A56="",$B56="",$C56=""),"",IF($C56="Yes",$B56*12,0))</f>
        <v/>
      </c>
      <c r="E56" s="18" t="n"/>
    </row>
    <row r="57" ht="24" customHeight="1">
      <c r="A57" s="18" t="n"/>
      <c r="B57" s="21" t="n"/>
      <c r="C57" s="18" t="n"/>
      <c r="D57" s="22">
        <f>IF(OR($A57="",$B57="",$C57=""),"",IF($C57="Yes",$B57*12,0))</f>
        <v/>
      </c>
      <c r="E57" s="18" t="n"/>
    </row>
    <row r="58" ht="24" customHeight="1">
      <c r="A58" s="18" t="n"/>
      <c r="B58" s="21" t="n"/>
      <c r="C58" s="18" t="n"/>
      <c r="D58" s="22">
        <f>IF(OR($A58="",$B58="",$C58=""),"",IF($C58="Yes",$B58*12,0))</f>
        <v/>
      </c>
      <c r="E58" s="18" t="n"/>
    </row>
    <row r="59" ht="24" customHeight="1">
      <c r="A59" s="18" t="n"/>
      <c r="B59" s="21" t="n"/>
      <c r="C59" s="18" t="n"/>
      <c r="D59" s="22">
        <f>IF(OR($A59="",$B59="",$C59=""),"",IF($C59="Yes",$B59*12,0))</f>
        <v/>
      </c>
      <c r="E59" s="18" t="n"/>
    </row>
    <row r="60" ht="24" customHeight="1">
      <c r="A60" s="18" t="n"/>
      <c r="B60" s="21" t="n"/>
      <c r="C60" s="18" t="n"/>
      <c r="D60" s="22">
        <f>IF(OR($A60="",$B60="",$C60=""),"",IF($C60="Yes",$B60*12,0))</f>
        <v/>
      </c>
      <c r="E60" s="18" t="n"/>
    </row>
    <row r="61" ht="24" customHeight="1">
      <c r="A61" s="18" t="n"/>
      <c r="B61" s="21" t="n"/>
      <c r="C61" s="18" t="n"/>
      <c r="D61" s="22">
        <f>IF(OR($A61="",$B61="",$C61=""),"",IF($C61="Yes",$B61*12,0))</f>
        <v/>
      </c>
      <c r="E61" s="18" t="n"/>
    </row>
    <row r="62" ht="24" customHeight="1">
      <c r="A62" s="18" t="n"/>
      <c r="B62" s="21" t="n"/>
      <c r="C62" s="18" t="n"/>
      <c r="D62" s="22">
        <f>IF(OR($A62="",$B62="",$C62=""),"",IF($C62="Yes",$B62*12,0))</f>
        <v/>
      </c>
      <c r="E62" s="18" t="n"/>
    </row>
    <row r="63" ht="24" customHeight="1">
      <c r="A63" s="18" t="n"/>
      <c r="B63" s="21" t="n"/>
      <c r="C63" s="18" t="n"/>
      <c r="D63" s="22">
        <f>IF(OR($A63="",$B63="",$C63=""),"",IF($C63="Yes",$B63*12,0))</f>
        <v/>
      </c>
      <c r="E63" s="18" t="n"/>
    </row>
    <row r="64" ht="24" customHeight="1">
      <c r="A64" s="18" t="n"/>
      <c r="B64" s="21" t="n"/>
      <c r="C64" s="18" t="n"/>
      <c r="D64" s="22">
        <f>IF(OR($A64="",$B64="",$C64=""),"",IF($C64="Yes",$B64*12,0))</f>
        <v/>
      </c>
      <c r="E64" s="18" t="n"/>
    </row>
    <row r="65" ht="24" customHeight="1">
      <c r="A65" s="18" t="n"/>
      <c r="B65" s="21" t="n"/>
      <c r="C65" s="18" t="n"/>
      <c r="D65" s="22">
        <f>IF(OR($A65="",$B65="",$C65=""),"",IF($C65="Yes",$B65*12,0))</f>
        <v/>
      </c>
      <c r="E65" s="18" t="n"/>
    </row>
    <row r="66" ht="24" customHeight="1">
      <c r="A66" s="18" t="n"/>
      <c r="B66" s="21" t="n"/>
      <c r="C66" s="18" t="n"/>
      <c r="D66" s="22">
        <f>IF(OR($A66="",$B66="",$C66=""),"",IF($C66="Yes",$B66*12,0))</f>
        <v/>
      </c>
      <c r="E66" s="18" t="n"/>
    </row>
    <row r="67" ht="24" customHeight="1">
      <c r="A67" s="18" t="n"/>
      <c r="B67" s="21" t="n"/>
      <c r="C67" s="18" t="n"/>
      <c r="D67" s="22">
        <f>IF(OR($A67="",$B67="",$C67=""),"",IF($C67="Yes",$B67*12,0))</f>
        <v/>
      </c>
      <c r="E67" s="18" t="n"/>
    </row>
    <row r="68" ht="24" customHeight="1">
      <c r="A68" s="18" t="n"/>
      <c r="B68" s="21" t="n"/>
      <c r="C68" s="18" t="n"/>
      <c r="D68" s="22">
        <f>IF(OR($A68="",$B68="",$C68=""),"",IF($C68="Yes",$B68*12,0))</f>
        <v/>
      </c>
      <c r="E68" s="18" t="n"/>
    </row>
    <row r="69" ht="24" customHeight="1">
      <c r="A69" s="18" t="n"/>
      <c r="B69" s="21" t="n"/>
      <c r="C69" s="18" t="n"/>
      <c r="D69" s="22">
        <f>IF(OR($A69="",$B69="",$C69=""),"",IF($C69="Yes",$B69*12,0))</f>
        <v/>
      </c>
      <c r="E69" s="18" t="n"/>
    </row>
    <row r="70" ht="24" customHeight="1">
      <c r="A70" s="18" t="n"/>
      <c r="B70" s="21" t="n"/>
      <c r="C70" s="18" t="n"/>
      <c r="D70" s="22">
        <f>IF(OR($A70="",$B70="",$C70=""),"",IF($C70="Yes",$B70*12,0))</f>
        <v/>
      </c>
      <c r="E70" s="18" t="n"/>
    </row>
    <row r="71" ht="24" customHeight="1">
      <c r="A71" s="18" t="n"/>
      <c r="B71" s="21" t="n"/>
      <c r="C71" s="18" t="n"/>
      <c r="D71" s="22">
        <f>IF(OR($A71="",$B71="",$C71=""),"",IF($C71="Yes",$B71*12,0))</f>
        <v/>
      </c>
      <c r="E71" s="18" t="n"/>
    </row>
    <row r="72" ht="24" customHeight="1">
      <c r="A72" s="18" t="n"/>
      <c r="B72" s="21" t="n"/>
      <c r="C72" s="18" t="n"/>
      <c r="D72" s="22">
        <f>IF(OR($A72="",$B72="",$C72=""),"",IF($C72="Yes",$B72*12,0))</f>
        <v/>
      </c>
      <c r="E72" s="18" t="n"/>
    </row>
    <row r="73" ht="24" customHeight="1">
      <c r="A73" s="18" t="n"/>
      <c r="B73" s="21" t="n"/>
      <c r="C73" s="18" t="n"/>
      <c r="D73" s="22">
        <f>IF(OR($A73="",$B73="",$C73=""),"",IF($C73="Yes",$B73*12,0))</f>
        <v/>
      </c>
      <c r="E73" s="18" t="n"/>
    </row>
    <row r="74" ht="24" customHeight="1">
      <c r="A74" s="18" t="n"/>
      <c r="B74" s="21" t="n"/>
      <c r="C74" s="18" t="n"/>
      <c r="D74" s="22">
        <f>IF(OR($A74="",$B74="",$C74=""),"",IF($C74="Yes",$B74*12,0))</f>
        <v/>
      </c>
      <c r="E74" s="18" t="n"/>
    </row>
    <row r="75" ht="24" customHeight="1">
      <c r="A75" s="18" t="n"/>
      <c r="B75" s="21" t="n"/>
      <c r="C75" s="18" t="n"/>
      <c r="D75" s="22">
        <f>IF(OR($A75="",$B75="",$C75=""),"",IF($C75="Yes",$B75*12,0))</f>
        <v/>
      </c>
      <c r="E75" s="18" t="n"/>
    </row>
    <row r="76" ht="24" customHeight="1">
      <c r="A76" s="18" t="n"/>
      <c r="B76" s="21" t="n"/>
      <c r="C76" s="18" t="n"/>
      <c r="D76" s="22">
        <f>IF(OR($A76="",$B76="",$C76=""),"",IF($C76="Yes",$B76*12,0))</f>
        <v/>
      </c>
      <c r="E76" s="18" t="n"/>
    </row>
    <row r="77" ht="24" customHeight="1">
      <c r="A77" s="18" t="n"/>
      <c r="B77" s="21" t="n"/>
      <c r="C77" s="18" t="n"/>
      <c r="D77" s="22">
        <f>IF(OR($A77="",$B77="",$C77=""),"",IF($C77="Yes",$B77*12,0))</f>
        <v/>
      </c>
      <c r="E77" s="18" t="n"/>
    </row>
    <row r="78" ht="24" customHeight="1">
      <c r="A78" s="18" t="n"/>
      <c r="B78" s="21" t="n"/>
      <c r="C78" s="18" t="n"/>
      <c r="D78" s="22">
        <f>IF(OR($A78="",$B78="",$C78=""),"",IF($C78="Yes",$B78*12,0))</f>
        <v/>
      </c>
      <c r="E78" s="18" t="n"/>
    </row>
    <row r="79" ht="24" customHeight="1">
      <c r="A79" s="18" t="n"/>
      <c r="B79" s="21" t="n"/>
      <c r="C79" s="18" t="n"/>
      <c r="D79" s="22">
        <f>IF(OR($A79="",$B79="",$C79=""),"",IF($C79="Yes",$B79*12,0))</f>
        <v/>
      </c>
      <c r="E79" s="18" t="n"/>
    </row>
    <row r="80" ht="24" customHeight="1">
      <c r="A80" s="18" t="n"/>
      <c r="B80" s="21" t="n"/>
      <c r="C80" s="18" t="n"/>
      <c r="D80" s="22">
        <f>IF(OR($A80="",$B80="",$C80=""),"",IF($C80="Yes",$B80*12,0))</f>
        <v/>
      </c>
      <c r="E80" s="18" t="n"/>
    </row>
    <row r="81" ht="24" customHeight="1">
      <c r="A81" s="18" t="n"/>
      <c r="B81" s="21" t="n"/>
      <c r="C81" s="18" t="n"/>
      <c r="D81" s="22">
        <f>IF(OR($A81="",$B81="",$C81=""),"",IF($C81="Yes",$B81*12,0))</f>
        <v/>
      </c>
      <c r="E81" s="18" t="n"/>
    </row>
    <row r="82" ht="24" customHeight="1">
      <c r="A82" s="18" t="n"/>
      <c r="B82" s="21" t="n"/>
      <c r="C82" s="18" t="n"/>
      <c r="D82" s="22">
        <f>IF(OR($A82="",$B82="",$C82=""),"",IF($C82="Yes",$B82*12,0))</f>
        <v/>
      </c>
      <c r="E82" s="18" t="n"/>
    </row>
    <row r="83" ht="24" customHeight="1">
      <c r="A83" s="18" t="n"/>
      <c r="B83" s="21" t="n"/>
      <c r="C83" s="18" t="n"/>
      <c r="D83" s="22">
        <f>IF(OR($A83="",$B83="",$C83=""),"",IF($C83="Yes",$B83*12,0))</f>
        <v/>
      </c>
      <c r="E83" s="18" t="n"/>
    </row>
    <row r="84" ht="24" customHeight="1">
      <c r="A84" s="18" t="n"/>
      <c r="B84" s="21" t="n"/>
      <c r="C84" s="18" t="n"/>
      <c r="D84" s="22">
        <f>IF(OR($A84="",$B84="",$C84=""),"",IF($C84="Yes",$B84*12,0))</f>
        <v/>
      </c>
      <c r="E84" s="18" t="n"/>
    </row>
    <row r="85" ht="24" customHeight="1">
      <c r="A85" s="18" t="n"/>
      <c r="B85" s="21" t="n"/>
      <c r="C85" s="18" t="n"/>
      <c r="D85" s="22">
        <f>IF(OR($A85="",$B85="",$C85=""),"",IF($C85="Yes",$B85*12,0))</f>
        <v/>
      </c>
      <c r="E85" s="18" t="n"/>
    </row>
    <row r="86" ht="24" customHeight="1">
      <c r="A86" s="18" t="n"/>
      <c r="B86" s="21" t="n"/>
      <c r="C86" s="18" t="n"/>
      <c r="D86" s="22">
        <f>IF(OR($A86="",$B86="",$C86=""),"",IF($C86="Yes",$B86*12,0))</f>
        <v/>
      </c>
      <c r="E86" s="18" t="n"/>
    </row>
    <row r="87" ht="24" customHeight="1">
      <c r="A87" s="18" t="n"/>
      <c r="B87" s="21" t="n"/>
      <c r="C87" s="18" t="n"/>
      <c r="D87" s="22">
        <f>IF(OR($A87="",$B87="",$C87=""),"",IF($C87="Yes",$B87*12,0))</f>
        <v/>
      </c>
      <c r="E87" s="18" t="n"/>
    </row>
    <row r="88" ht="24" customHeight="1">
      <c r="A88" s="18" t="n"/>
      <c r="B88" s="21" t="n"/>
      <c r="C88" s="18" t="n"/>
      <c r="D88" s="22">
        <f>IF(OR($A88="",$B88="",$C88=""),"",IF($C88="Yes",$B88*12,0))</f>
        <v/>
      </c>
      <c r="E88" s="18" t="n"/>
    </row>
    <row r="89" ht="24" customHeight="1">
      <c r="A89" s="18" t="n"/>
      <c r="B89" s="21" t="n"/>
      <c r="C89" s="18" t="n"/>
      <c r="D89" s="22">
        <f>IF(OR($A89="",$B89="",$C89=""),"",IF($C89="Yes",$B89*12,0))</f>
        <v/>
      </c>
      <c r="E89" s="18" t="n"/>
    </row>
    <row r="90" ht="24" customHeight="1">
      <c r="A90" s="18" t="n"/>
      <c r="B90" s="21" t="n"/>
      <c r="C90" s="18" t="n"/>
      <c r="D90" s="22">
        <f>IF(OR($A90="",$B90="",$C90=""),"",IF($C90="Yes",$B90*12,0))</f>
        <v/>
      </c>
      <c r="E90" s="18" t="n"/>
    </row>
    <row r="91" ht="24" customHeight="1">
      <c r="A91" s="18" t="n"/>
      <c r="B91" s="21" t="n"/>
      <c r="C91" s="18" t="n"/>
      <c r="D91" s="22">
        <f>IF(OR($A91="",$B91="",$C91=""),"",IF($C91="Yes",$B91*12,0))</f>
        <v/>
      </c>
      <c r="E91" s="18" t="n"/>
    </row>
    <row r="92" ht="24" customHeight="1">
      <c r="A92" s="18" t="n"/>
      <c r="B92" s="21" t="n"/>
      <c r="C92" s="18" t="n"/>
      <c r="D92" s="22">
        <f>IF(OR($A92="",$B92="",$C92=""),"",IF($C92="Yes",$B92*12,0))</f>
        <v/>
      </c>
      <c r="E92" s="18" t="n"/>
    </row>
    <row r="93" ht="24" customHeight="1">
      <c r="A93" s="18" t="n"/>
      <c r="B93" s="21" t="n"/>
      <c r="C93" s="18" t="n"/>
      <c r="D93" s="22">
        <f>IF(OR($A93="",$B93="",$C93=""),"",IF($C93="Yes",$B93*12,0))</f>
        <v/>
      </c>
      <c r="E93" s="18" t="n"/>
    </row>
    <row r="94" ht="24" customHeight="1">
      <c r="A94" s="18" t="n"/>
      <c r="B94" s="21" t="n"/>
      <c r="C94" s="18" t="n"/>
      <c r="D94" s="22">
        <f>IF(OR($A94="",$B94="",$C94=""),"",IF($C94="Yes",$B94*12,0))</f>
        <v/>
      </c>
      <c r="E94" s="18" t="n"/>
    </row>
    <row r="95" ht="24" customHeight="1">
      <c r="A95" s="18" t="n"/>
      <c r="B95" s="21" t="n"/>
      <c r="C95" s="18" t="n"/>
      <c r="D95" s="22">
        <f>IF(OR($A95="",$B95="",$C95=""),"",IF($C95="Yes",$B95*12,0))</f>
        <v/>
      </c>
      <c r="E95" s="18" t="n"/>
    </row>
    <row r="96" ht="24" customHeight="1">
      <c r="A96" s="18" t="n"/>
      <c r="B96" s="21" t="n"/>
      <c r="C96" s="18" t="n"/>
      <c r="D96" s="22">
        <f>IF(OR($A96="",$B96="",$C96=""),"",IF($C96="Yes",$B96*12,0))</f>
        <v/>
      </c>
      <c r="E96" s="18" t="n"/>
    </row>
    <row r="97" ht="24" customHeight="1">
      <c r="A97" s="18" t="n"/>
      <c r="B97" s="21" t="n"/>
      <c r="C97" s="18" t="n"/>
      <c r="D97" s="22">
        <f>IF(OR($A97="",$B97="",$C97=""),"",IF($C97="Yes",$B97*12,0))</f>
        <v/>
      </c>
      <c r="E97" s="18" t="n"/>
    </row>
    <row r="98" ht="24" customHeight="1">
      <c r="A98" s="18" t="n"/>
      <c r="B98" s="21" t="n"/>
      <c r="C98" s="18" t="n"/>
      <c r="D98" s="22">
        <f>IF(OR($A98="",$B98="",$C98=""),"",IF($C98="Yes",$B98*12,0))</f>
        <v/>
      </c>
      <c r="E98" s="18" t="n"/>
    </row>
    <row r="99" ht="24" customHeight="1">
      <c r="A99" s="18" t="n"/>
      <c r="B99" s="21" t="n"/>
      <c r="C99" s="18" t="n"/>
      <c r="D99" s="22">
        <f>IF(OR($A99="",$B99="",$C99=""),"",IF($C99="Yes",$B99*12,0))</f>
        <v/>
      </c>
      <c r="E99" s="18" t="n"/>
    </row>
    <row r="100" ht="24" customHeight="1">
      <c r="A100" s="18" t="n"/>
      <c r="B100" s="21" t="n"/>
      <c r="C100" s="18" t="n"/>
      <c r="D100" s="22">
        <f>IF(OR($A100="",$B100="",$C100=""),"",IF($C100="Yes",$B100*12,0))</f>
        <v/>
      </c>
      <c r="E100" s="18" t="n"/>
    </row>
    <row r="101" ht="24" customHeight="1">
      <c r="A101" s="18" t="n"/>
      <c r="B101" s="21" t="n"/>
      <c r="C101" s="18" t="n"/>
      <c r="D101" s="22">
        <f>IF(OR($A101="",$B101="",$C101=""),"",IF($C101="Yes",$B101*12,0))</f>
        <v/>
      </c>
      <c r="E101" s="18" t="n"/>
    </row>
    <row r="102" ht="24" customHeight="1">
      <c r="A102" s="18" t="n"/>
      <c r="B102" s="21" t="n"/>
      <c r="C102" s="18" t="n"/>
      <c r="D102" s="22">
        <f>IF(OR($A102="",$B102="",$C102=""),"",IF($C102="Yes",$B102*12,0))</f>
        <v/>
      </c>
      <c r="E102" s="18" t="n"/>
    </row>
    <row r="103" ht="24" customHeight="1">
      <c r="A103" s="18" t="n"/>
      <c r="B103" s="21" t="n"/>
      <c r="C103" s="18" t="n"/>
      <c r="D103" s="22">
        <f>IF(OR($A103="",$B103="",$C103=""),"",IF($C103="Yes",$B103*12,0))</f>
        <v/>
      </c>
      <c r="E103" s="18" t="n"/>
    </row>
    <row r="104" ht="24" customHeight="1">
      <c r="A104" s="18" t="n"/>
      <c r="B104" s="21" t="n"/>
      <c r="C104" s="18" t="n"/>
      <c r="D104" s="22">
        <f>IF(OR($A104="",$B104="",$C104=""),"",IF($C104="Yes",$B104*12,0))</f>
        <v/>
      </c>
      <c r="E104" s="18" t="n"/>
    </row>
    <row r="105" ht="24" customHeight="1">
      <c r="A105" s="18" t="n"/>
      <c r="B105" s="21" t="n"/>
      <c r="C105" s="18" t="n"/>
      <c r="D105" s="22">
        <f>IF(OR($A105="",$B105="",$C105=""),"",IF($C105="Yes",$B105*12,0))</f>
        <v/>
      </c>
      <c r="E105" s="18" t="n"/>
    </row>
  </sheetData>
  <autoFilter ref="A5:E105"/>
  <mergeCells count="1">
    <mergeCell ref="A1:E1"/>
  </mergeCells>
  <conditionalFormatting sqref="D6:D105">
    <cfRule type="expression" priority="1" dxfId="1">
      <formula>AND($D6&lt;&gt;"",$D6&gt;0)</formula>
    </cfRule>
  </conditionalFormatting>
  <conditionalFormatting sqref="C6:C105">
    <cfRule type="expression" priority="2" dxfId="2">
      <formula>$C6="No"</formula>
    </cfRule>
  </conditionalFormatting>
  <dataValidations count="2">
    <dataValidation sqref="B6:B105" showDropDown="0" showInputMessage="1" showErrorMessage="1" allowBlank="0" errorTitle="Check monthly amount" error="Enter zero or a positive monthly amount." promptTitle="Monthly fixed cost" prompt="Enter a monthly planning amount." type="decimal" operator="greaterThanOrEqual">
      <formula1>0</formula1>
    </dataValidation>
    <dataValidation sqref="C6:C105" showDropDown="0" showInputMessage="0" showErrorMessage="1" allowBlank="0" errorTitle="Check active status" error="Choose Yes or No.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Fieldstone Landscape Co.</dc:creator>
  <dc:title xmlns:dc="http://purl.org/dc/elements/1.1/">Landscaping Break-Even Calculator</dc:title>
  <dc:subject xmlns:dc="http://purl.org/dc/elements/1.1/">Break-even planning for a fictional landscaping business</dc:subject>
  <dcterms:created xmlns:dcterms="http://purl.org/dc/terms/" xmlns:xsi="http://www.w3.org/2001/XMLSchema-instance" xsi:type="dcterms:W3CDTF">2026-09-10T02:32:21Z</dcterms:created>
  <dcterms:modified xmlns:dcterms="http://purl.org/dc/terms/" xmlns:xsi="http://www.w3.org/2001/XMLSchema-instance" xsi:type="dcterms:W3CDTF">2026-09-10T02:32:22+00:00Z</dcterms:modified>
</cp:coreProperties>
</file>