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Variance Data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'Variance Data'!$A$6:$I$126</definedName>
    <definedName name="_xlnm._FilterDatabase" localSheetId="2" hidden="1">'Assumptions'!$A$4:$C$104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;[Red]-$#,##0.00"/>
    <numFmt numFmtId="166" formatCode="0.0%;[Red]-0.0%"/>
    <numFmt numFmtId="167" formatCode="mmm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17261F"/>
      <sz val="9"/>
    </font>
    <font>
      <name val="Calibri"/>
      <b val="1"/>
      <color rgb="0017261F"/>
      <sz val="11"/>
    </font>
    <font>
      <name val="Calibri"/>
      <b val="1"/>
      <color rgb="0017261F"/>
      <sz val="10"/>
    </font>
    <font>
      <name val="Calibri"/>
      <color rgb="0017261F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F2F7F1"/>
      </patternFill>
    </fill>
    <fill>
      <patternFill patternType="solid">
        <fgColor rgb="00D7A928"/>
      </patternFill>
    </fill>
    <fill>
      <patternFill patternType="solid">
        <fgColor rgb="00FFF3C4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3" fontId="5" fillId="6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0" fontId="3" fillId="4" borderId="0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  <xf numFmtId="167" fontId="5" fillId="3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164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left" vertical="center"/>
    </xf>
    <xf numFmtId="166" fontId="5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7" fontId="5" fillId="3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left" vertical="center"/>
    </xf>
    <xf numFmtId="166" fontId="5" fillId="3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Budget vs Actual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'Summary'!B14</f>
            </strRef>
          </tx>
          <spPr>
            <a:solidFill xmlns:a="http://schemas.openxmlformats.org/drawingml/2006/main">
              <a:srgbClr val="D7A928"/>
            </a:solidFill>
            <a:ln xmlns:a="http://schemas.openxmlformats.org/drawingml/2006/main">
              <a:solidFill>
                <a:srgbClr val="D7A928"/>
              </a:solidFill>
              <a:prstDash val="solid"/>
            </a:ln>
          </spPr>
          <cat>
            <numRef>
              <f>'Summary'!$A$15:$A$26</f>
            </numRef>
          </cat>
          <val>
            <numRef>
              <f>'Summary'!$B$15:$B$26</f>
            </numRef>
          </val>
        </ser>
        <ser>
          <idx val="1"/>
          <order val="1"/>
          <tx>
            <strRef>
              <f>'Summary'!C14</f>
            </strRef>
          </tx>
          <spPr>
            <a:solidFill xmlns:a="http://schemas.openxmlformats.org/drawingml/2006/main">
              <a:srgbClr val="173F35"/>
            </a:solidFill>
            <a:ln xmlns:a="http://schemas.openxmlformats.org/drawingml/2006/main">
              <a:solidFill>
                <a:srgbClr val="173F35"/>
              </a:solidFill>
              <a:prstDash val="solid"/>
            </a:ln>
          </spPr>
          <cat>
            <numRef>
              <f>'Summary'!$A$15:$A$26</f>
            </numRef>
          </cat>
          <val>
            <numRef>
              <f>'Summary'!$C$15:$C$26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12</row>
      <rowOff>0</rowOff>
    </from>
    <ext cx="3671999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F35"/>
    <outlinePr summaryBelow="1" summaryRight="1"/>
    <pageSetUpPr/>
  </sheetPr>
  <dimension ref="A1:I35"/>
  <sheetViews>
    <sheetView showGridLines="0"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20" customWidth="1" min="4" max="4"/>
    <col width="24" customWidth="1" min="5" max="5"/>
    <col width="20" customWidth="1" min="6" max="6"/>
    <col width="15" customWidth="1" min="7" max="7"/>
    <col width="15" customWidth="1" min="8" max="8"/>
    <col width="15" customWidth="1" min="9" max="9"/>
  </cols>
  <sheetData>
    <row r="1" ht="26" customHeight="1">
      <c r="A1" s="1" t="inlineStr">
        <is>
          <t>Landscaping Budget Variance Dashboard</t>
        </is>
      </c>
      <c r="B1" s="29" t="n"/>
      <c r="C1" s="29" t="n"/>
      <c r="D1" s="29" t="n"/>
      <c r="E1" s="29" t="n"/>
      <c r="F1" s="29" t="n"/>
      <c r="G1" s="29" t="n"/>
      <c r="H1" s="29" t="n"/>
      <c r="I1" s="30" t="n"/>
    </row>
    <row r="2" ht="24" customHeight="1">
      <c r="A2" s="3" t="inlineStr">
        <is>
          <t>Compare entered budget and actual amounts by month and cost center. All sample records are fictional.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Selected Month</t>
        </is>
      </c>
      <c r="B3" s="31" t="n">
        <v>46143</v>
      </c>
      <c r="D3" s="4" t="inlineStr">
        <is>
          <t>Selected Cost Center</t>
        </is>
      </c>
      <c r="E3" s="6" t="inlineStr">
        <is>
          <t>Tree Care</t>
        </is>
      </c>
    </row>
    <row r="4"/>
    <row r="5">
      <c r="A5" s="4" t="inlineStr">
        <is>
          <t>Selected View</t>
        </is>
      </c>
      <c r="D5" s="4" t="inlineStr">
        <is>
          <t>Status</t>
        </is>
      </c>
      <c r="E5" s="7">
        <f>IF($B$3="","Select a month",IF(AND($E$7=0,$E$8=0),"No entered data",IF($E$7=0,"No budget entered",IF($E$8=0,"No actual costs entered",IF($B$8&gt;=0,"At or under budget","Over budget")))))</f>
        <v/>
      </c>
    </row>
    <row r="6">
      <c r="A6" s="4" t="inlineStr">
        <is>
          <t>Planned Budget</t>
        </is>
      </c>
      <c r="B6" s="32">
        <f>IF(OR($B$3="",$E$3=""),"",IF($E$3="All",IF(COUNTIFS('Variance Data'!$A$7:$A$126,$B$3,'Variance Data'!$C$7:$C$126,"&lt;&gt;")=0,"",SUMIFS('Variance Data'!$C$7:$C$126,'Variance Data'!$A$7:$A$126,$B$3)),IF(COUNTIFS('Variance Data'!$A$7:$A$126,$B$3,'Variance Data'!$B$7:$B$126,$E$3,'Variance Data'!$C$7:$C$126,"&lt;&gt;")=0,"",SUMIFS('Variance Data'!$C$7:$C$126,'Variance Data'!$A$7:$A$126,$B$3,'Variance Data'!$B$7:$B$126,$E$3))))</f>
        <v/>
      </c>
    </row>
    <row r="7">
      <c r="A7" s="4" t="inlineStr">
        <is>
          <t>Actual Cost</t>
        </is>
      </c>
      <c r="B7" s="33">
        <f>IF(OR($B$3="",$E$3=""),"",IF($E$3="All",IF(COUNTIFS('Variance Data'!$A$7:$A$126,$B$3,'Variance Data'!$D$7:$D$126,"&lt;&gt;")=0,"",SUMIFS('Variance Data'!$D$7:$D$126,'Variance Data'!$A$7:$A$126,$B$3)),IF(COUNTIFS('Variance Data'!$A$7:$A$126,$B$3,'Variance Data'!$B$7:$B$126,$E$3,'Variance Data'!$D$7:$D$126,"&lt;&gt;")=0,"",SUMIFS('Variance Data'!$D$7:$D$126,'Variance Data'!$A$7:$A$126,$B$3,'Variance Data'!$B$7:$B$126,$E$3))))</f>
        <v/>
      </c>
      <c r="D7" s="4" t="inlineStr">
        <is>
          <t>Budget Rows</t>
        </is>
      </c>
      <c r="E7" s="10">
        <f>IF(OR($B$3="",$E$3=""),"",IF($E$3="All",COUNTIFS('Variance Data'!$A$7:$A$126,$B$3,'Variance Data'!$C$7:$C$126,"&lt;&gt;"),COUNTIFS('Variance Data'!$A$7:$A$126,$B$3,'Variance Data'!$B$7:$B$126,$E$3,'Variance Data'!$C$7:$C$126,"&lt;&gt;")))</f>
        <v/>
      </c>
    </row>
    <row r="8">
      <c r="A8" s="4" t="inlineStr">
        <is>
          <t>Variance</t>
        </is>
      </c>
      <c r="B8" s="32">
        <f>IF(OR(B6="",B7=""),"",B6-B7)</f>
        <v/>
      </c>
      <c r="D8" s="4" t="inlineStr">
        <is>
          <t>Actual Rows</t>
        </is>
      </c>
      <c r="E8" s="11">
        <f>IF(OR($B$3="",$E$3=""),"",IF($E$3="All",COUNTIFS('Variance Data'!$A$7:$A$126,$B$3,'Variance Data'!$D$7:$D$126,"&lt;&gt;"),COUNTIFS('Variance Data'!$A$7:$A$126,$B$3,'Variance Data'!$B$7:$B$126,$E$3,'Variance Data'!$D$7:$D$126,"&lt;&gt;")))</f>
        <v/>
      </c>
    </row>
    <row r="9">
      <c r="A9" s="4" t="inlineStr">
        <is>
          <t>Variance %</t>
        </is>
      </c>
      <c r="B9" s="34">
        <f>IFERROR(B8/B6,"")</f>
        <v/>
      </c>
    </row>
    <row r="10"/>
    <row r="11"/>
    <row r="12"/>
    <row r="13">
      <c r="A13" s="13" t="inlineStr">
        <is>
          <t>Monthly Comparison for Selected Cost Center — 2026</t>
        </is>
      </c>
    </row>
    <row r="14" ht="28" customHeight="1">
      <c r="A14" s="14" t="inlineStr">
        <is>
          <t>Month</t>
        </is>
      </c>
      <c r="B14" s="14" t="inlineStr">
        <is>
          <t>Budget</t>
        </is>
      </c>
      <c r="C14" s="14" t="inlineStr">
        <is>
          <t>Actual</t>
        </is>
      </c>
      <c r="D14" s="14" t="inlineStr">
        <is>
          <t>Variance</t>
        </is>
      </c>
    </row>
    <row r="15">
      <c r="A15" s="35" t="n">
        <v>46023</v>
      </c>
      <c r="B15" s="32">
        <f>IF($E$3="","",IF($E$3="All",IF(COUNTIFS('Variance Data'!$A$7:$A$126,$A15,'Variance Data'!$C$7:$C$126,"&lt;&gt;")=0,"",SUMIFS('Variance Data'!$C$7:$C$126,'Variance Data'!$A$7:$A$126,$A15)),IF(COUNTIFS('Variance Data'!$A$7:$A$126,$A15,'Variance Data'!$B$7:$B$126,$E$3,'Variance Data'!$C$7:$C$126,"&lt;&gt;")=0,"",SUMIFS('Variance Data'!$C$7:$C$126,'Variance Data'!$A$7:$A$126,$A15,'Variance Data'!$B$7:$B$126,$E$3))))</f>
        <v/>
      </c>
      <c r="C15" s="32">
        <f>IF($E$3="","",IF($E$3="All",IF(COUNTIFS('Variance Data'!$A$7:$A$126,$A15,'Variance Data'!$D$7:$D$126,"&lt;&gt;")=0,"",SUMIFS('Variance Data'!$D$7:$D$126,'Variance Data'!$A$7:$A$126,$A15)),IF(COUNTIFS('Variance Data'!$A$7:$A$126,$A15,'Variance Data'!$B$7:$B$126,$E$3,'Variance Data'!$D$7:$D$126,"&lt;&gt;")=0,"",SUMIFS('Variance Data'!$D$7:$D$126,'Variance Data'!$A$7:$A$126,$A15,'Variance Data'!$B$7:$B$126,$E$3))))</f>
        <v/>
      </c>
      <c r="D15" s="32">
        <f>IF(OR(B15="",C15=""),"",B15-C15)</f>
        <v/>
      </c>
    </row>
    <row r="16">
      <c r="A16" s="36" t="n">
        <v>46054</v>
      </c>
      <c r="B16" s="33">
        <f>IF($E$3="","",IF($E$3="All",IF(COUNTIFS('Variance Data'!$A$7:$A$126,$A16,'Variance Data'!$C$7:$C$126,"&lt;&gt;")=0,"",SUMIFS('Variance Data'!$C$7:$C$126,'Variance Data'!$A$7:$A$126,$A16)),IF(COUNTIFS('Variance Data'!$A$7:$A$126,$A16,'Variance Data'!$B$7:$B$126,$E$3,'Variance Data'!$C$7:$C$126,"&lt;&gt;")=0,"",SUMIFS('Variance Data'!$C$7:$C$126,'Variance Data'!$A$7:$A$126,$A16,'Variance Data'!$B$7:$B$126,$E$3))))</f>
        <v/>
      </c>
      <c r="C16" s="33">
        <f>IF($E$3="","",IF($E$3="All",IF(COUNTIFS('Variance Data'!$A$7:$A$126,$A16,'Variance Data'!$D$7:$D$126,"&lt;&gt;")=0,"",SUMIFS('Variance Data'!$D$7:$D$126,'Variance Data'!$A$7:$A$126,$A16)),IF(COUNTIFS('Variance Data'!$A$7:$A$126,$A16,'Variance Data'!$B$7:$B$126,$E$3,'Variance Data'!$D$7:$D$126,"&lt;&gt;")=0,"",SUMIFS('Variance Data'!$D$7:$D$126,'Variance Data'!$A$7:$A$126,$A16,'Variance Data'!$B$7:$B$126,$E$3))))</f>
        <v/>
      </c>
      <c r="D16" s="33">
        <f>IF(OR(B16="",C16=""),"",B16-C16)</f>
        <v/>
      </c>
    </row>
    <row r="17">
      <c r="A17" s="35" t="n">
        <v>46082</v>
      </c>
      <c r="B17" s="32">
        <f>IF($E$3="","",IF($E$3="All",IF(COUNTIFS('Variance Data'!$A$7:$A$126,$A17,'Variance Data'!$C$7:$C$126,"&lt;&gt;")=0,"",SUMIFS('Variance Data'!$C$7:$C$126,'Variance Data'!$A$7:$A$126,$A17)),IF(COUNTIFS('Variance Data'!$A$7:$A$126,$A17,'Variance Data'!$B$7:$B$126,$E$3,'Variance Data'!$C$7:$C$126,"&lt;&gt;")=0,"",SUMIFS('Variance Data'!$C$7:$C$126,'Variance Data'!$A$7:$A$126,$A17,'Variance Data'!$B$7:$B$126,$E$3))))</f>
        <v/>
      </c>
      <c r="C17" s="32">
        <f>IF($E$3="","",IF($E$3="All",IF(COUNTIFS('Variance Data'!$A$7:$A$126,$A17,'Variance Data'!$D$7:$D$126,"&lt;&gt;")=0,"",SUMIFS('Variance Data'!$D$7:$D$126,'Variance Data'!$A$7:$A$126,$A17)),IF(COUNTIFS('Variance Data'!$A$7:$A$126,$A17,'Variance Data'!$B$7:$B$126,$E$3,'Variance Data'!$D$7:$D$126,"&lt;&gt;")=0,"",SUMIFS('Variance Data'!$D$7:$D$126,'Variance Data'!$A$7:$A$126,$A17,'Variance Data'!$B$7:$B$126,$E$3))))</f>
        <v/>
      </c>
      <c r="D17" s="32">
        <f>IF(OR(B17="",C17=""),"",B17-C17)</f>
        <v/>
      </c>
    </row>
    <row r="18">
      <c r="A18" s="36" t="n">
        <v>46113</v>
      </c>
      <c r="B18" s="33">
        <f>IF($E$3="","",IF($E$3="All",IF(COUNTIFS('Variance Data'!$A$7:$A$126,$A18,'Variance Data'!$C$7:$C$126,"&lt;&gt;")=0,"",SUMIFS('Variance Data'!$C$7:$C$126,'Variance Data'!$A$7:$A$126,$A18)),IF(COUNTIFS('Variance Data'!$A$7:$A$126,$A18,'Variance Data'!$B$7:$B$126,$E$3,'Variance Data'!$C$7:$C$126,"&lt;&gt;")=0,"",SUMIFS('Variance Data'!$C$7:$C$126,'Variance Data'!$A$7:$A$126,$A18,'Variance Data'!$B$7:$B$126,$E$3))))</f>
        <v/>
      </c>
      <c r="C18" s="33">
        <f>IF($E$3="","",IF($E$3="All",IF(COUNTIFS('Variance Data'!$A$7:$A$126,$A18,'Variance Data'!$D$7:$D$126,"&lt;&gt;")=0,"",SUMIFS('Variance Data'!$D$7:$D$126,'Variance Data'!$A$7:$A$126,$A18)),IF(COUNTIFS('Variance Data'!$A$7:$A$126,$A18,'Variance Data'!$B$7:$B$126,$E$3,'Variance Data'!$D$7:$D$126,"&lt;&gt;")=0,"",SUMIFS('Variance Data'!$D$7:$D$126,'Variance Data'!$A$7:$A$126,$A18,'Variance Data'!$B$7:$B$126,$E$3))))</f>
        <v/>
      </c>
      <c r="D18" s="33">
        <f>IF(OR(B18="",C18=""),"",B18-C18)</f>
        <v/>
      </c>
    </row>
    <row r="19">
      <c r="A19" s="35" t="n">
        <v>46143</v>
      </c>
      <c r="B19" s="32">
        <f>IF($E$3="","",IF($E$3="All",IF(COUNTIFS('Variance Data'!$A$7:$A$126,$A19,'Variance Data'!$C$7:$C$126,"&lt;&gt;")=0,"",SUMIFS('Variance Data'!$C$7:$C$126,'Variance Data'!$A$7:$A$126,$A19)),IF(COUNTIFS('Variance Data'!$A$7:$A$126,$A19,'Variance Data'!$B$7:$B$126,$E$3,'Variance Data'!$C$7:$C$126,"&lt;&gt;")=0,"",SUMIFS('Variance Data'!$C$7:$C$126,'Variance Data'!$A$7:$A$126,$A19,'Variance Data'!$B$7:$B$126,$E$3))))</f>
        <v/>
      </c>
      <c r="C19" s="32">
        <f>IF($E$3="","",IF($E$3="All",IF(COUNTIFS('Variance Data'!$A$7:$A$126,$A19,'Variance Data'!$D$7:$D$126,"&lt;&gt;")=0,"",SUMIFS('Variance Data'!$D$7:$D$126,'Variance Data'!$A$7:$A$126,$A19)),IF(COUNTIFS('Variance Data'!$A$7:$A$126,$A19,'Variance Data'!$B$7:$B$126,$E$3,'Variance Data'!$D$7:$D$126,"&lt;&gt;")=0,"",SUMIFS('Variance Data'!$D$7:$D$126,'Variance Data'!$A$7:$A$126,$A19,'Variance Data'!$B$7:$B$126,$E$3))))</f>
        <v/>
      </c>
      <c r="D19" s="32">
        <f>IF(OR(B19="",C19=""),"",B19-C19)</f>
        <v/>
      </c>
    </row>
    <row r="20">
      <c r="A20" s="36" t="n">
        <v>46174</v>
      </c>
      <c r="B20" s="33">
        <f>IF($E$3="","",IF($E$3="All",IF(COUNTIFS('Variance Data'!$A$7:$A$126,$A20,'Variance Data'!$C$7:$C$126,"&lt;&gt;")=0,"",SUMIFS('Variance Data'!$C$7:$C$126,'Variance Data'!$A$7:$A$126,$A20)),IF(COUNTIFS('Variance Data'!$A$7:$A$126,$A20,'Variance Data'!$B$7:$B$126,$E$3,'Variance Data'!$C$7:$C$126,"&lt;&gt;")=0,"",SUMIFS('Variance Data'!$C$7:$C$126,'Variance Data'!$A$7:$A$126,$A20,'Variance Data'!$B$7:$B$126,$E$3))))</f>
        <v/>
      </c>
      <c r="C20" s="33">
        <f>IF($E$3="","",IF($E$3="All",IF(COUNTIFS('Variance Data'!$A$7:$A$126,$A20,'Variance Data'!$D$7:$D$126,"&lt;&gt;")=0,"",SUMIFS('Variance Data'!$D$7:$D$126,'Variance Data'!$A$7:$A$126,$A20)),IF(COUNTIFS('Variance Data'!$A$7:$A$126,$A20,'Variance Data'!$B$7:$B$126,$E$3,'Variance Data'!$D$7:$D$126,"&lt;&gt;")=0,"",SUMIFS('Variance Data'!$D$7:$D$126,'Variance Data'!$A$7:$A$126,$A20,'Variance Data'!$B$7:$B$126,$E$3))))</f>
        <v/>
      </c>
      <c r="D20" s="33">
        <f>IF(OR(B20="",C20=""),"",B20-C20)</f>
        <v/>
      </c>
    </row>
    <row r="21">
      <c r="A21" s="35" t="n">
        <v>46204</v>
      </c>
      <c r="B21" s="32">
        <f>IF($E$3="","",IF($E$3="All",IF(COUNTIFS('Variance Data'!$A$7:$A$126,$A21,'Variance Data'!$C$7:$C$126,"&lt;&gt;")=0,"",SUMIFS('Variance Data'!$C$7:$C$126,'Variance Data'!$A$7:$A$126,$A21)),IF(COUNTIFS('Variance Data'!$A$7:$A$126,$A21,'Variance Data'!$B$7:$B$126,$E$3,'Variance Data'!$C$7:$C$126,"&lt;&gt;")=0,"",SUMIFS('Variance Data'!$C$7:$C$126,'Variance Data'!$A$7:$A$126,$A21,'Variance Data'!$B$7:$B$126,$E$3))))</f>
        <v/>
      </c>
      <c r="C21" s="32">
        <f>IF($E$3="","",IF($E$3="All",IF(COUNTIFS('Variance Data'!$A$7:$A$126,$A21,'Variance Data'!$D$7:$D$126,"&lt;&gt;")=0,"",SUMIFS('Variance Data'!$D$7:$D$126,'Variance Data'!$A$7:$A$126,$A21)),IF(COUNTIFS('Variance Data'!$A$7:$A$126,$A21,'Variance Data'!$B$7:$B$126,$E$3,'Variance Data'!$D$7:$D$126,"&lt;&gt;")=0,"",SUMIFS('Variance Data'!$D$7:$D$126,'Variance Data'!$A$7:$A$126,$A21,'Variance Data'!$B$7:$B$126,$E$3))))</f>
        <v/>
      </c>
      <c r="D21" s="32">
        <f>IF(OR(B21="",C21=""),"",B21-C21)</f>
        <v/>
      </c>
    </row>
    <row r="22">
      <c r="A22" s="36" t="n">
        <v>46235</v>
      </c>
      <c r="B22" s="33">
        <f>IF($E$3="","",IF($E$3="All",IF(COUNTIFS('Variance Data'!$A$7:$A$126,$A22,'Variance Data'!$C$7:$C$126,"&lt;&gt;")=0,"",SUMIFS('Variance Data'!$C$7:$C$126,'Variance Data'!$A$7:$A$126,$A22)),IF(COUNTIFS('Variance Data'!$A$7:$A$126,$A22,'Variance Data'!$B$7:$B$126,$E$3,'Variance Data'!$C$7:$C$126,"&lt;&gt;")=0,"",SUMIFS('Variance Data'!$C$7:$C$126,'Variance Data'!$A$7:$A$126,$A22,'Variance Data'!$B$7:$B$126,$E$3))))</f>
        <v/>
      </c>
      <c r="C22" s="33">
        <f>IF($E$3="","",IF($E$3="All",IF(COUNTIFS('Variance Data'!$A$7:$A$126,$A22,'Variance Data'!$D$7:$D$126,"&lt;&gt;")=0,"",SUMIFS('Variance Data'!$D$7:$D$126,'Variance Data'!$A$7:$A$126,$A22)),IF(COUNTIFS('Variance Data'!$A$7:$A$126,$A22,'Variance Data'!$B$7:$B$126,$E$3,'Variance Data'!$D$7:$D$126,"&lt;&gt;")=0,"",SUMIFS('Variance Data'!$D$7:$D$126,'Variance Data'!$A$7:$A$126,$A22,'Variance Data'!$B$7:$B$126,$E$3))))</f>
        <v/>
      </c>
      <c r="D22" s="33">
        <f>IF(OR(B22="",C22=""),"",B22-C22)</f>
        <v/>
      </c>
    </row>
    <row r="23">
      <c r="A23" s="35" t="n">
        <v>46266</v>
      </c>
      <c r="B23" s="32">
        <f>IF($E$3="","",IF($E$3="All",IF(COUNTIFS('Variance Data'!$A$7:$A$126,$A23,'Variance Data'!$C$7:$C$126,"&lt;&gt;")=0,"",SUMIFS('Variance Data'!$C$7:$C$126,'Variance Data'!$A$7:$A$126,$A23)),IF(COUNTIFS('Variance Data'!$A$7:$A$126,$A23,'Variance Data'!$B$7:$B$126,$E$3,'Variance Data'!$C$7:$C$126,"&lt;&gt;")=0,"",SUMIFS('Variance Data'!$C$7:$C$126,'Variance Data'!$A$7:$A$126,$A23,'Variance Data'!$B$7:$B$126,$E$3))))</f>
        <v/>
      </c>
      <c r="C23" s="32">
        <f>IF($E$3="","",IF($E$3="All",IF(COUNTIFS('Variance Data'!$A$7:$A$126,$A23,'Variance Data'!$D$7:$D$126,"&lt;&gt;")=0,"",SUMIFS('Variance Data'!$D$7:$D$126,'Variance Data'!$A$7:$A$126,$A23)),IF(COUNTIFS('Variance Data'!$A$7:$A$126,$A23,'Variance Data'!$B$7:$B$126,$E$3,'Variance Data'!$D$7:$D$126,"&lt;&gt;")=0,"",SUMIFS('Variance Data'!$D$7:$D$126,'Variance Data'!$A$7:$A$126,$A23,'Variance Data'!$B$7:$B$126,$E$3))))</f>
        <v/>
      </c>
      <c r="D23" s="32">
        <f>IF(OR(B23="",C23=""),"",B23-C23)</f>
        <v/>
      </c>
    </row>
    <row r="24">
      <c r="A24" s="36" t="n">
        <v>46296</v>
      </c>
      <c r="B24" s="33">
        <f>IF($E$3="","",IF($E$3="All",IF(COUNTIFS('Variance Data'!$A$7:$A$126,$A24,'Variance Data'!$C$7:$C$126,"&lt;&gt;")=0,"",SUMIFS('Variance Data'!$C$7:$C$126,'Variance Data'!$A$7:$A$126,$A24)),IF(COUNTIFS('Variance Data'!$A$7:$A$126,$A24,'Variance Data'!$B$7:$B$126,$E$3,'Variance Data'!$C$7:$C$126,"&lt;&gt;")=0,"",SUMIFS('Variance Data'!$C$7:$C$126,'Variance Data'!$A$7:$A$126,$A24,'Variance Data'!$B$7:$B$126,$E$3))))</f>
        <v/>
      </c>
      <c r="C24" s="33">
        <f>IF($E$3="","",IF($E$3="All",IF(COUNTIFS('Variance Data'!$A$7:$A$126,$A24,'Variance Data'!$D$7:$D$126,"&lt;&gt;")=0,"",SUMIFS('Variance Data'!$D$7:$D$126,'Variance Data'!$A$7:$A$126,$A24)),IF(COUNTIFS('Variance Data'!$A$7:$A$126,$A24,'Variance Data'!$B$7:$B$126,$E$3,'Variance Data'!$D$7:$D$126,"&lt;&gt;")=0,"",SUMIFS('Variance Data'!$D$7:$D$126,'Variance Data'!$A$7:$A$126,$A24,'Variance Data'!$B$7:$B$126,$E$3))))</f>
        <v/>
      </c>
      <c r="D24" s="33">
        <f>IF(OR(B24="",C24=""),"",B24-C24)</f>
        <v/>
      </c>
    </row>
    <row r="25">
      <c r="A25" s="35" t="n">
        <v>46327</v>
      </c>
      <c r="B25" s="32">
        <f>IF($E$3="","",IF($E$3="All",IF(COUNTIFS('Variance Data'!$A$7:$A$126,$A25,'Variance Data'!$C$7:$C$126,"&lt;&gt;")=0,"",SUMIFS('Variance Data'!$C$7:$C$126,'Variance Data'!$A$7:$A$126,$A25)),IF(COUNTIFS('Variance Data'!$A$7:$A$126,$A25,'Variance Data'!$B$7:$B$126,$E$3,'Variance Data'!$C$7:$C$126,"&lt;&gt;")=0,"",SUMIFS('Variance Data'!$C$7:$C$126,'Variance Data'!$A$7:$A$126,$A25,'Variance Data'!$B$7:$B$126,$E$3))))</f>
        <v/>
      </c>
      <c r="C25" s="32">
        <f>IF($E$3="","",IF($E$3="All",IF(COUNTIFS('Variance Data'!$A$7:$A$126,$A25,'Variance Data'!$D$7:$D$126,"&lt;&gt;")=0,"",SUMIFS('Variance Data'!$D$7:$D$126,'Variance Data'!$A$7:$A$126,$A25)),IF(COUNTIFS('Variance Data'!$A$7:$A$126,$A25,'Variance Data'!$B$7:$B$126,$E$3,'Variance Data'!$D$7:$D$126,"&lt;&gt;")=0,"",SUMIFS('Variance Data'!$D$7:$D$126,'Variance Data'!$A$7:$A$126,$A25,'Variance Data'!$B$7:$B$126,$E$3))))</f>
        <v/>
      </c>
      <c r="D25" s="32">
        <f>IF(OR(B25="",C25=""),"",B25-C25)</f>
        <v/>
      </c>
    </row>
    <row r="26">
      <c r="A26" s="36" t="n">
        <v>46357</v>
      </c>
      <c r="B26" s="33">
        <f>IF($E$3="","",IF($E$3="All",IF(COUNTIFS('Variance Data'!$A$7:$A$126,$A26,'Variance Data'!$C$7:$C$126,"&lt;&gt;")=0,"",SUMIFS('Variance Data'!$C$7:$C$126,'Variance Data'!$A$7:$A$126,$A26)),IF(COUNTIFS('Variance Data'!$A$7:$A$126,$A26,'Variance Data'!$B$7:$B$126,$E$3,'Variance Data'!$C$7:$C$126,"&lt;&gt;")=0,"",SUMIFS('Variance Data'!$C$7:$C$126,'Variance Data'!$A$7:$A$126,$A26,'Variance Data'!$B$7:$B$126,$E$3))))</f>
        <v/>
      </c>
      <c r="C26" s="33">
        <f>IF($E$3="","",IF($E$3="All",IF(COUNTIFS('Variance Data'!$A$7:$A$126,$A26,'Variance Data'!$D$7:$D$126,"&lt;&gt;")=0,"",SUMIFS('Variance Data'!$D$7:$D$126,'Variance Data'!$A$7:$A$126,$A26)),IF(COUNTIFS('Variance Data'!$A$7:$A$126,$A26,'Variance Data'!$B$7:$B$126,$E$3,'Variance Data'!$D$7:$D$126,"&lt;&gt;")=0,"",SUMIFS('Variance Data'!$D$7:$D$126,'Variance Data'!$A$7:$A$126,$A26,'Variance Data'!$B$7:$B$126,$E$3))))</f>
        <v/>
      </c>
      <c r="D26" s="33">
        <f>IF(OR(B26="",C26=""),"",B26-C26)</f>
        <v/>
      </c>
    </row>
    <row r="27"/>
    <row r="28">
      <c r="F28" s="13" t="inlineStr">
        <is>
          <t>Cost Centers for Selected Month</t>
        </is>
      </c>
    </row>
    <row r="29" ht="28" customHeight="1">
      <c r="F29" s="14" t="inlineStr">
        <is>
          <t>Cost Center</t>
        </is>
      </c>
      <c r="G29" s="14" t="inlineStr">
        <is>
          <t>Budget</t>
        </is>
      </c>
      <c r="H29" s="14" t="inlineStr">
        <is>
          <t>Actual</t>
        </is>
      </c>
      <c r="I29" s="14" t="inlineStr">
        <is>
          <t>Variance</t>
        </is>
      </c>
    </row>
    <row r="30">
      <c r="F30" s="17">
        <f>Assumptions!A6</f>
        <v/>
      </c>
      <c r="G30" s="32">
        <f>IF(OR($B$3="",F30=""),"",IF(COUNTIFS('Variance Data'!$A$7:$A$126,$B$3,'Variance Data'!$B$7:$B$126,F30,'Variance Data'!$C$7:$C$126,"&lt;&gt;")=0,"",SUMIFS('Variance Data'!$C$7:$C$126,'Variance Data'!$A$7:$A$126,$B$3,'Variance Data'!$B$7:$B$126,F30)))</f>
        <v/>
      </c>
      <c r="H30" s="32">
        <f>IF(OR($B$3="",F30=""),"",IF(COUNTIFS('Variance Data'!$A$7:$A$126,$B$3,'Variance Data'!$B$7:$B$126,F30,'Variance Data'!$D$7:$D$126,"&lt;&gt;")=0,"",SUMIFS('Variance Data'!$D$7:$D$126,'Variance Data'!$A$7:$A$126,$B$3,'Variance Data'!$B$7:$B$126,F30)))</f>
        <v/>
      </c>
      <c r="I30" s="32">
        <f>IF(OR(G30="",H30=""),"",G30-H30)</f>
        <v/>
      </c>
    </row>
    <row r="31">
      <c r="F31" s="18">
        <f>Assumptions!A7</f>
        <v/>
      </c>
      <c r="G31" s="33">
        <f>IF(OR($B$3="",F31=""),"",IF(COUNTIFS('Variance Data'!$A$7:$A$126,$B$3,'Variance Data'!$B$7:$B$126,F31,'Variance Data'!$C$7:$C$126,"&lt;&gt;")=0,"",SUMIFS('Variance Data'!$C$7:$C$126,'Variance Data'!$A$7:$A$126,$B$3,'Variance Data'!$B$7:$B$126,F31)))</f>
        <v/>
      </c>
      <c r="H31" s="33">
        <f>IF(OR($B$3="",F31=""),"",IF(COUNTIFS('Variance Data'!$A$7:$A$126,$B$3,'Variance Data'!$B$7:$B$126,F31,'Variance Data'!$D$7:$D$126,"&lt;&gt;")=0,"",SUMIFS('Variance Data'!$D$7:$D$126,'Variance Data'!$A$7:$A$126,$B$3,'Variance Data'!$B$7:$B$126,F31)))</f>
        <v/>
      </c>
      <c r="I31" s="33">
        <f>IF(OR(G31="",H31=""),"",G31-H31)</f>
        <v/>
      </c>
    </row>
    <row r="32">
      <c r="F32" s="17">
        <f>Assumptions!A8</f>
        <v/>
      </c>
      <c r="G32" s="32">
        <f>IF(OR($B$3="",F32=""),"",IF(COUNTIFS('Variance Data'!$A$7:$A$126,$B$3,'Variance Data'!$B$7:$B$126,F32,'Variance Data'!$C$7:$C$126,"&lt;&gt;")=0,"",SUMIFS('Variance Data'!$C$7:$C$126,'Variance Data'!$A$7:$A$126,$B$3,'Variance Data'!$B$7:$B$126,F32)))</f>
        <v/>
      </c>
      <c r="H32" s="32">
        <f>IF(OR($B$3="",F32=""),"",IF(COUNTIFS('Variance Data'!$A$7:$A$126,$B$3,'Variance Data'!$B$7:$B$126,F32,'Variance Data'!$D$7:$D$126,"&lt;&gt;")=0,"",SUMIFS('Variance Data'!$D$7:$D$126,'Variance Data'!$A$7:$A$126,$B$3,'Variance Data'!$B$7:$B$126,F32)))</f>
        <v/>
      </c>
      <c r="I32" s="32">
        <f>IF(OR(G32="",H32=""),"",G32-H32)</f>
        <v/>
      </c>
    </row>
    <row r="33">
      <c r="F33" s="18">
        <f>Assumptions!A9</f>
        <v/>
      </c>
      <c r="G33" s="33">
        <f>IF(OR($B$3="",F33=""),"",IF(COUNTIFS('Variance Data'!$A$7:$A$126,$B$3,'Variance Data'!$B$7:$B$126,F33,'Variance Data'!$C$7:$C$126,"&lt;&gt;")=0,"",SUMIFS('Variance Data'!$C$7:$C$126,'Variance Data'!$A$7:$A$126,$B$3,'Variance Data'!$B$7:$B$126,F33)))</f>
        <v/>
      </c>
      <c r="H33" s="33">
        <f>IF(OR($B$3="",F33=""),"",IF(COUNTIFS('Variance Data'!$A$7:$A$126,$B$3,'Variance Data'!$B$7:$B$126,F33,'Variance Data'!$D$7:$D$126,"&lt;&gt;")=0,"",SUMIFS('Variance Data'!$D$7:$D$126,'Variance Data'!$A$7:$A$126,$B$3,'Variance Data'!$B$7:$B$126,F33)))</f>
        <v/>
      </c>
      <c r="I33" s="33">
        <f>IF(OR(G33="",H33=""),"",G33-H33)</f>
        <v/>
      </c>
    </row>
    <row r="34">
      <c r="F34" s="17">
        <f>Assumptions!A10</f>
        <v/>
      </c>
      <c r="G34" s="32">
        <f>IF(OR($B$3="",F34=""),"",IF(COUNTIFS('Variance Data'!$A$7:$A$126,$B$3,'Variance Data'!$B$7:$B$126,F34,'Variance Data'!$C$7:$C$126,"&lt;&gt;")=0,"",SUMIFS('Variance Data'!$C$7:$C$126,'Variance Data'!$A$7:$A$126,$B$3,'Variance Data'!$B$7:$B$126,F34)))</f>
        <v/>
      </c>
      <c r="H34" s="32">
        <f>IF(OR($B$3="",F34=""),"",IF(COUNTIFS('Variance Data'!$A$7:$A$126,$B$3,'Variance Data'!$B$7:$B$126,F34,'Variance Data'!$D$7:$D$126,"&lt;&gt;")=0,"",SUMIFS('Variance Data'!$D$7:$D$126,'Variance Data'!$A$7:$A$126,$B$3,'Variance Data'!$B$7:$B$126,F34)))</f>
        <v/>
      </c>
      <c r="I34" s="32">
        <f>IF(OR(G34="",H34=""),"",G34-H34)</f>
        <v/>
      </c>
    </row>
    <row r="35">
      <c r="F35" s="18">
        <f>Assumptions!A11</f>
        <v/>
      </c>
      <c r="G35" s="33">
        <f>IF(OR($B$3="",F35=""),"",IF(COUNTIFS('Variance Data'!$A$7:$A$126,$B$3,'Variance Data'!$B$7:$B$126,F35,'Variance Data'!$C$7:$C$126,"&lt;&gt;")=0,"",SUMIFS('Variance Data'!$C$7:$C$126,'Variance Data'!$A$7:$A$126,$B$3,'Variance Data'!$B$7:$B$126,F35)))</f>
        <v/>
      </c>
      <c r="H35" s="33">
        <f>IF(OR($B$3="",F35=""),"",IF(COUNTIFS('Variance Data'!$A$7:$A$126,$B$3,'Variance Data'!$B$7:$B$126,F35,'Variance Data'!$D$7:$D$126,"&lt;&gt;")=0,"",SUMIFS('Variance Data'!$D$7:$D$126,'Variance Data'!$A$7:$A$126,$B$3,'Variance Data'!$B$7:$B$126,F35)))</f>
        <v/>
      </c>
      <c r="I35" s="33">
        <f>IF(OR(G35="",H35=""),"",G35-H35)</f>
        <v/>
      </c>
    </row>
  </sheetData>
  <mergeCells count="1">
    <mergeCell ref="A1:I1"/>
  </mergeCells>
  <conditionalFormatting sqref="B8:B9">
    <cfRule type="expression" priority="1" dxfId="0">
      <formula>AND(ISNUMBER(B8),B8&lt;0)</formula>
    </cfRule>
    <cfRule type="expression" priority="2" dxfId="1">
      <formula>AND(ISNUMBER(B8),B8&gt;=0)</formula>
    </cfRule>
  </conditionalFormatting>
  <conditionalFormatting sqref="D15:D26">
    <cfRule type="expression" priority="3" dxfId="0">
      <formula>AND(ISNUMBER(D15),D15&lt;0)</formula>
    </cfRule>
    <cfRule type="expression" priority="4" dxfId="1">
      <formula>AND(ISNUMBER(D15),D15&gt;=0)</formula>
    </cfRule>
  </conditionalFormatting>
  <conditionalFormatting sqref="I30:I35">
    <cfRule type="expression" priority="5" dxfId="0">
      <formula>AND(ISNUMBER(I30),I30&lt;0)</formula>
    </cfRule>
    <cfRule type="expression" priority="6" dxfId="1">
      <formula>AND(ISNUMBER(I30),I30&gt;=0)</formula>
    </cfRule>
  </conditionalFormatting>
  <conditionalFormatting sqref="E5">
    <cfRule type="expression" priority="7" dxfId="0">
      <formula>OR($E$5="Over budget",$E$5="No budget entered")</formula>
    </cfRule>
    <cfRule type="expression" priority="8" dxfId="1">
      <formula>$E$5="At or under budget"</formula>
    </cfRule>
  </conditionalFormatting>
  <dataValidations count="2">
    <dataValidation sqref="B3" showDropDown="0" showInputMessage="1" showErrorMessage="1" allowBlank="0" errorTitle="Month not in list" error="Select a month from the editable list on the Assumptions sheet." promptTitle="Selected month" prompt="Choose a month start date." type="list">
      <formula1>INDIRECT("Assumptions!$C$5:$C$104")</formula1>
    </dataValidation>
    <dataValidation sqref="E3" showDropDown="0" showInputMessage="0" showErrorMessage="1" allowBlank="0" errorTitle="Cost center not in list" error="Select a cost center from the editable Assumptions list." type="list">
      <formula1>INDIRECT("Assumptions!$A$5:$A$104")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7A928"/>
    <outlinePr summaryBelow="1" summaryRight="1"/>
    <pageSetUpPr/>
  </sheetPr>
  <dimension ref="A1:I126"/>
  <sheetViews>
    <sheetView showGridLines="0" zoomScale="85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6" customWidth="1" min="3" max="3"/>
    <col width="16" customWidth="1" min="4" max="4"/>
    <col width="16" customWidth="1" min="5" max="5"/>
    <col width="13" customWidth="1" min="6" max="6"/>
    <col width="16" customWidth="1" min="7" max="7"/>
    <col width="21" customWidth="1" min="8" max="8"/>
    <col width="48" customWidth="1" min="9" max="9"/>
  </cols>
  <sheetData>
    <row r="1" ht="26" customHeight="1">
      <c r="A1" s="1" t="inlineStr">
        <is>
          <t>Monthly Budget and Actual Entries</t>
        </is>
      </c>
      <c r="B1" s="29" t="n"/>
      <c r="C1" s="29" t="n"/>
      <c r="D1" s="29" t="n"/>
      <c r="E1" s="29" t="n"/>
      <c r="F1" s="29" t="n"/>
      <c r="G1" s="29" t="n"/>
      <c r="H1" s="29" t="n"/>
      <c r="I1" s="30" t="n"/>
    </row>
    <row r="2" ht="30" customHeight="1">
      <c r="A2" s="3" t="inlineStr">
        <is>
          <t>Yellow cells are editable. Formula columns calculate variance and prompt a human check. All sample transactions are fictional.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/>
    <row r="4">
      <c r="A4" s="19" t="inlineStr">
        <is>
          <t>Enter one or more monthly records for each cost center. Amounts may be revised as records are reviewed.</t>
        </is>
      </c>
    </row>
    <row r="5"/>
    <row r="6" ht="28" customHeight="1">
      <c r="A6" s="14" t="inlineStr">
        <is>
          <t>Month Start</t>
        </is>
      </c>
      <c r="B6" s="14" t="inlineStr">
        <is>
          <t>Cost Center</t>
        </is>
      </c>
      <c r="C6" s="14" t="inlineStr">
        <is>
          <t>Budget Amount</t>
        </is>
      </c>
      <c r="D6" s="14" t="inlineStr">
        <is>
          <t>Actual Amount</t>
        </is>
      </c>
      <c r="E6" s="14" t="inlineStr">
        <is>
          <t>Variance</t>
        </is>
      </c>
      <c r="F6" s="14" t="inlineStr">
        <is>
          <t>Variance %</t>
        </is>
      </c>
      <c r="G6" s="14" t="inlineStr">
        <is>
          <t>Review Status</t>
        </is>
      </c>
      <c r="H6" s="14" t="inlineStr">
        <is>
          <t>Variance Check</t>
        </is>
      </c>
      <c r="I6" s="14" t="inlineStr">
        <is>
          <t>Notes</t>
        </is>
      </c>
    </row>
    <row r="7">
      <c r="A7" s="37" t="n">
        <v>46023</v>
      </c>
      <c r="B7" s="21" t="inlineStr">
        <is>
          <t>Maintenance</t>
        </is>
      </c>
      <c r="C7" s="38" t="n">
        <v>9000</v>
      </c>
      <c r="D7" s="38" t="n">
        <v>8700</v>
      </c>
      <c r="E7" s="32">
        <f>IF(OR(C7="",D7=""),"",C7-D7)</f>
        <v/>
      </c>
      <c r="F7" s="39">
        <f>IFERROR(E7/C7,"")</f>
        <v/>
      </c>
      <c r="G7" s="21" t="inlineStr">
        <is>
          <t>Reviewed</t>
        </is>
      </c>
      <c r="H7" s="24">
        <f>IF(OR(F7="",Assumptions!$G$5=""),"",IF(ABS(F7)&gt;Assumptions!$G$5,"Check variance","Within entered limit"))</f>
        <v/>
      </c>
      <c r="I7" s="25" t="inlineStr">
        <is>
          <t>Fictional January routine grounds work.</t>
        </is>
      </c>
    </row>
    <row r="8">
      <c r="A8" s="37" t="n">
        <v>46023</v>
      </c>
      <c r="B8" s="21" t="inlineStr">
        <is>
          <t>Equipment</t>
        </is>
      </c>
      <c r="C8" s="38" t="n">
        <v>2500</v>
      </c>
      <c r="D8" s="38" t="n">
        <v>2750</v>
      </c>
      <c r="E8" s="33">
        <f>IF(OR(C8="",D8=""),"",C8-D8)</f>
        <v/>
      </c>
      <c r="F8" s="34">
        <f>IFERROR(E8/C8,"")</f>
        <v/>
      </c>
      <c r="G8" s="21" t="inlineStr">
        <is>
          <t>Reviewed</t>
        </is>
      </c>
      <c r="H8" s="26">
        <f>IF(OR(F8="",Assumptions!$G$5=""),"",IF(ABS(F8)&gt;Assumptions!$G$5,"Check variance","Within entered limit"))</f>
        <v/>
      </c>
      <c r="I8" s="25" t="inlineStr">
        <is>
          <t>Fictional equipment service; exact 10% boundary test.</t>
        </is>
      </c>
    </row>
    <row r="9">
      <c r="A9" s="37" t="n">
        <v>46054</v>
      </c>
      <c r="B9" s="21" t="inlineStr">
        <is>
          <t>Maintenance</t>
        </is>
      </c>
      <c r="C9" s="38" t="n">
        <v>9200</v>
      </c>
      <c r="D9" s="38" t="n">
        <v>9550</v>
      </c>
      <c r="E9" s="32">
        <f>IF(OR(C9="",D9=""),"",C9-D9)</f>
        <v/>
      </c>
      <c r="F9" s="39">
        <f>IFERROR(E9/C9,"")</f>
        <v/>
      </c>
      <c r="G9" s="21" t="inlineStr">
        <is>
          <t>Reviewed</t>
        </is>
      </c>
      <c r="H9" s="24">
        <f>IF(OR(F9="",Assumptions!$G$5=""),"",IF(ABS(F9)&gt;Assumptions!$G$5,"Check variance","Within entered limit"))</f>
        <v/>
      </c>
      <c r="I9" s="25" t="inlineStr">
        <is>
          <t>Fictional February recurring service costs.</t>
        </is>
      </c>
    </row>
    <row r="10">
      <c r="A10" s="37" t="n">
        <v>46054</v>
      </c>
      <c r="B10" s="21" t="inlineStr">
        <is>
          <t>Overhead</t>
        </is>
      </c>
      <c r="C10" s="38" t="n">
        <v>1800</v>
      </c>
      <c r="D10" s="38" t="n">
        <v>1700</v>
      </c>
      <c r="E10" s="33">
        <f>IF(OR(C10="",D10=""),"",C10-D10)</f>
        <v/>
      </c>
      <c r="F10" s="34">
        <f>IFERROR(E10/C10,"")</f>
        <v/>
      </c>
      <c r="G10" s="21" t="inlineStr">
        <is>
          <t>Entered</t>
        </is>
      </c>
      <c r="H10" s="26">
        <f>IF(OR(F10="",Assumptions!$G$5=""),"",IF(ABS(F10)&gt;Assumptions!$G$5,"Check variance","Within entered limit"))</f>
        <v/>
      </c>
      <c r="I10" s="25" t="inlineStr">
        <is>
          <t>Fictional field office and scheduling costs.</t>
        </is>
      </c>
    </row>
    <row r="11">
      <c r="A11" s="37" t="n">
        <v>46082</v>
      </c>
      <c r="B11" s="21" t="inlineStr">
        <is>
          <t>Maintenance</t>
        </is>
      </c>
      <c r="C11" s="38" t="n">
        <v>9800</v>
      </c>
      <c r="D11" s="38" t="n">
        <v>9100</v>
      </c>
      <c r="E11" s="32">
        <f>IF(OR(C11="",D11=""),"",C11-D11)</f>
        <v/>
      </c>
      <c r="F11" s="39">
        <f>IFERROR(E11/C11,"")</f>
        <v/>
      </c>
      <c r="G11" s="21" t="inlineStr">
        <is>
          <t>Reviewed</t>
        </is>
      </c>
      <c r="H11" s="24">
        <f>IF(OR(F11="",Assumptions!$G$5=""),"",IF(ABS(F11)&gt;Assumptions!$G$5,"Check variance","Within entered limit"))</f>
        <v/>
      </c>
      <c r="I11" s="25" t="inlineStr">
        <is>
          <t>Fictional March routine grounds work.</t>
        </is>
      </c>
    </row>
    <row r="12">
      <c r="A12" s="37" t="n">
        <v>46082</v>
      </c>
      <c r="B12" s="21" t="inlineStr">
        <is>
          <t>Irrigation</t>
        </is>
      </c>
      <c r="C12" s="38" t="n">
        <v>3000</v>
      </c>
      <c r="D12" s="38" t="n">
        <v>3450</v>
      </c>
      <c r="E12" s="33">
        <f>IF(OR(C12="",D12=""),"",C12-D12)</f>
        <v/>
      </c>
      <c r="F12" s="34">
        <f>IFERROR(E12/C12,"")</f>
        <v/>
      </c>
      <c r="G12" s="21" t="inlineStr">
        <is>
          <t>Needs Check</t>
        </is>
      </c>
      <c r="H12" s="26">
        <f>IF(OR(F12="",Assumptions!$G$5=""),"",IF(ABS(F12)&gt;Assumptions!$G$5,"Check variance","Within entered limit"))</f>
        <v/>
      </c>
      <c r="I12" s="25" t="inlineStr">
        <is>
          <t>Fictional irrigation repair costs for review.</t>
        </is>
      </c>
    </row>
    <row r="13">
      <c r="A13" s="37" t="n">
        <v>46113</v>
      </c>
      <c r="B13" s="21" t="inlineStr">
        <is>
          <t>Maintenance</t>
        </is>
      </c>
      <c r="C13" s="38" t="n">
        <v>10500</v>
      </c>
      <c r="D13" s="38" t="n">
        <v>10300</v>
      </c>
      <c r="E13" s="32">
        <f>IF(OR(C13="",D13=""),"",C13-D13)</f>
        <v/>
      </c>
      <c r="F13" s="39">
        <f>IFERROR(E13/C13,"")</f>
        <v/>
      </c>
      <c r="G13" s="21" t="inlineStr">
        <is>
          <t>Reviewed</t>
        </is>
      </c>
      <c r="H13" s="24">
        <f>IF(OR(F13="",Assumptions!$G$5=""),"",IF(ABS(F13)&gt;Assumptions!$G$5,"Check variance","Within entered limit"))</f>
        <v/>
      </c>
      <c r="I13" s="25" t="inlineStr">
        <is>
          <t>Fictional April recurring service costs.</t>
        </is>
      </c>
    </row>
    <row r="14">
      <c r="A14" s="37" t="n">
        <v>46113</v>
      </c>
      <c r="B14" s="21" t="inlineStr">
        <is>
          <t>Enhancements</t>
        </is>
      </c>
      <c r="C14" s="38" t="n">
        <v>5500</v>
      </c>
      <c r="D14" s="38" t="n">
        <v>6150</v>
      </c>
      <c r="E14" s="33">
        <f>IF(OR(C14="",D14=""),"",C14-D14)</f>
        <v/>
      </c>
      <c r="F14" s="34">
        <f>IFERROR(E14/C14,"")</f>
        <v/>
      </c>
      <c r="G14" s="21" t="inlineStr">
        <is>
          <t>Needs Check</t>
        </is>
      </c>
      <c r="H14" s="26">
        <f>IF(OR(F14="",Assumptions!$G$5=""),"",IF(ABS(F14)&gt;Assumptions!$G$5,"Check variance","Within entered limit"))</f>
        <v/>
      </c>
      <c r="I14" s="25" t="inlineStr">
        <is>
          <t>Fictional seasonal enhancement costs for review.</t>
        </is>
      </c>
    </row>
    <row r="15">
      <c r="A15" s="37" t="n">
        <v>46143</v>
      </c>
      <c r="B15" s="21" t="inlineStr">
        <is>
          <t>Maintenance</t>
        </is>
      </c>
      <c r="C15" s="38" t="n">
        <v>11200</v>
      </c>
      <c r="D15" s="38" t="n">
        <v>10900</v>
      </c>
      <c r="E15" s="32">
        <f>IF(OR(C15="",D15=""),"",C15-D15)</f>
        <v/>
      </c>
      <c r="F15" s="39">
        <f>IFERROR(E15/C15,"")</f>
        <v/>
      </c>
      <c r="G15" s="21" t="inlineStr">
        <is>
          <t>Entered</t>
        </is>
      </c>
      <c r="H15" s="24">
        <f>IF(OR(F15="",Assumptions!$G$5=""),"",IF(ABS(F15)&gt;Assumptions!$G$5,"Check variance","Within entered limit"))</f>
        <v/>
      </c>
      <c r="I15" s="25" t="inlineStr">
        <is>
          <t>Fictional May routine grounds work.</t>
        </is>
      </c>
    </row>
    <row r="16">
      <c r="A16" s="37" t="n">
        <v>46143</v>
      </c>
      <c r="B16" s="21" t="inlineStr">
        <is>
          <t>Tree Care</t>
        </is>
      </c>
      <c r="C16" s="38" t="n">
        <v>4200</v>
      </c>
      <c r="D16" s="38" t="n">
        <v>4650</v>
      </c>
      <c r="E16" s="33">
        <f>IF(OR(C16="",D16=""),"",C16-D16)</f>
        <v/>
      </c>
      <c r="F16" s="34">
        <f>IFERROR(E16/C16,"")</f>
        <v/>
      </c>
      <c r="G16" s="21" t="inlineStr">
        <is>
          <t>Needs Check</t>
        </is>
      </c>
      <c r="H16" s="26">
        <f>IF(OR(F16="",Assumptions!$G$5=""),"",IF(ABS(F16)&gt;Assumptions!$G$5,"Check variance","Within entered limit"))</f>
        <v/>
      </c>
      <c r="I16" s="25" t="inlineStr">
        <is>
          <t>Fictional tree care costs for human review.</t>
        </is>
      </c>
    </row>
    <row r="17">
      <c r="A17" s="37" t="n"/>
      <c r="B17" s="21" t="n"/>
      <c r="C17" s="38" t="n"/>
      <c r="D17" s="38" t="n"/>
      <c r="E17" s="32">
        <f>IF(OR(C17="",D17=""),"",C17-D17)</f>
        <v/>
      </c>
      <c r="F17" s="39">
        <f>IFERROR(E17/C17,"")</f>
        <v/>
      </c>
      <c r="G17" s="21" t="n"/>
      <c r="H17" s="24">
        <f>IF(OR(F17="",Assumptions!$G$5=""),"",IF(ABS(F17)&gt;Assumptions!$G$5,"Check variance","Within entered limit"))</f>
        <v/>
      </c>
      <c r="I17" s="25" t="n"/>
    </row>
    <row r="18">
      <c r="A18" s="37" t="n"/>
      <c r="B18" s="21" t="n"/>
      <c r="C18" s="38" t="n"/>
      <c r="D18" s="38" t="n"/>
      <c r="E18" s="33">
        <f>IF(OR(C18="",D18=""),"",C18-D18)</f>
        <v/>
      </c>
      <c r="F18" s="34">
        <f>IFERROR(E18/C18,"")</f>
        <v/>
      </c>
      <c r="G18" s="21" t="n"/>
      <c r="H18" s="26">
        <f>IF(OR(F18="",Assumptions!$G$5=""),"",IF(ABS(F18)&gt;Assumptions!$G$5,"Check variance","Within entered limit"))</f>
        <v/>
      </c>
      <c r="I18" s="25" t="n"/>
    </row>
    <row r="19">
      <c r="A19" s="37" t="n"/>
      <c r="B19" s="21" t="n"/>
      <c r="C19" s="38" t="n"/>
      <c r="D19" s="38" t="n"/>
      <c r="E19" s="32">
        <f>IF(OR(C19="",D19=""),"",C19-D19)</f>
        <v/>
      </c>
      <c r="F19" s="39">
        <f>IFERROR(E19/C19,"")</f>
        <v/>
      </c>
      <c r="G19" s="21" t="n"/>
      <c r="H19" s="24">
        <f>IF(OR(F19="",Assumptions!$G$5=""),"",IF(ABS(F19)&gt;Assumptions!$G$5,"Check variance","Within entered limit"))</f>
        <v/>
      </c>
      <c r="I19" s="25" t="n"/>
    </row>
    <row r="20">
      <c r="A20" s="37" t="n"/>
      <c r="B20" s="21" t="n"/>
      <c r="C20" s="38" t="n"/>
      <c r="D20" s="38" t="n"/>
      <c r="E20" s="33">
        <f>IF(OR(C20="",D20=""),"",C20-D20)</f>
        <v/>
      </c>
      <c r="F20" s="34">
        <f>IFERROR(E20/C20,"")</f>
        <v/>
      </c>
      <c r="G20" s="21" t="n"/>
      <c r="H20" s="26">
        <f>IF(OR(F20="",Assumptions!$G$5=""),"",IF(ABS(F20)&gt;Assumptions!$G$5,"Check variance","Within entered limit"))</f>
        <v/>
      </c>
      <c r="I20" s="25" t="n"/>
    </row>
    <row r="21">
      <c r="A21" s="37" t="n"/>
      <c r="B21" s="21" t="n"/>
      <c r="C21" s="38" t="n"/>
      <c r="D21" s="38" t="n"/>
      <c r="E21" s="32">
        <f>IF(OR(C21="",D21=""),"",C21-D21)</f>
        <v/>
      </c>
      <c r="F21" s="39">
        <f>IFERROR(E21/C21,"")</f>
        <v/>
      </c>
      <c r="G21" s="21" t="n"/>
      <c r="H21" s="24">
        <f>IF(OR(F21="",Assumptions!$G$5=""),"",IF(ABS(F21)&gt;Assumptions!$G$5,"Check variance","Within entered limit"))</f>
        <v/>
      </c>
      <c r="I21" s="25" t="n"/>
    </row>
    <row r="22">
      <c r="A22" s="37" t="n"/>
      <c r="B22" s="21" t="n"/>
      <c r="C22" s="38" t="n"/>
      <c r="D22" s="38" t="n"/>
      <c r="E22" s="33">
        <f>IF(OR(C22="",D22=""),"",C22-D22)</f>
        <v/>
      </c>
      <c r="F22" s="34">
        <f>IFERROR(E22/C22,"")</f>
        <v/>
      </c>
      <c r="G22" s="21" t="n"/>
      <c r="H22" s="26">
        <f>IF(OR(F22="",Assumptions!$G$5=""),"",IF(ABS(F22)&gt;Assumptions!$G$5,"Check variance","Within entered limit"))</f>
        <v/>
      </c>
      <c r="I22" s="25" t="n"/>
    </row>
    <row r="23">
      <c r="A23" s="37" t="n"/>
      <c r="B23" s="21" t="n"/>
      <c r="C23" s="38" t="n"/>
      <c r="D23" s="38" t="n"/>
      <c r="E23" s="32">
        <f>IF(OR(C23="",D23=""),"",C23-D23)</f>
        <v/>
      </c>
      <c r="F23" s="39">
        <f>IFERROR(E23/C23,"")</f>
        <v/>
      </c>
      <c r="G23" s="21" t="n"/>
      <c r="H23" s="24">
        <f>IF(OR(F23="",Assumptions!$G$5=""),"",IF(ABS(F23)&gt;Assumptions!$G$5,"Check variance","Within entered limit"))</f>
        <v/>
      </c>
      <c r="I23" s="25" t="n"/>
    </row>
    <row r="24">
      <c r="A24" s="37" t="n"/>
      <c r="B24" s="21" t="n"/>
      <c r="C24" s="38" t="n"/>
      <c r="D24" s="38" t="n"/>
      <c r="E24" s="33">
        <f>IF(OR(C24="",D24=""),"",C24-D24)</f>
        <v/>
      </c>
      <c r="F24" s="34">
        <f>IFERROR(E24/C24,"")</f>
        <v/>
      </c>
      <c r="G24" s="21" t="n"/>
      <c r="H24" s="26">
        <f>IF(OR(F24="",Assumptions!$G$5=""),"",IF(ABS(F24)&gt;Assumptions!$G$5,"Check variance","Within entered limit"))</f>
        <v/>
      </c>
      <c r="I24" s="25" t="n"/>
    </row>
    <row r="25">
      <c r="A25" s="37" t="n"/>
      <c r="B25" s="21" t="n"/>
      <c r="C25" s="38" t="n"/>
      <c r="D25" s="38" t="n"/>
      <c r="E25" s="32">
        <f>IF(OR(C25="",D25=""),"",C25-D25)</f>
        <v/>
      </c>
      <c r="F25" s="39">
        <f>IFERROR(E25/C25,"")</f>
        <v/>
      </c>
      <c r="G25" s="21" t="n"/>
      <c r="H25" s="24">
        <f>IF(OR(F25="",Assumptions!$G$5=""),"",IF(ABS(F25)&gt;Assumptions!$G$5,"Check variance","Within entered limit"))</f>
        <v/>
      </c>
      <c r="I25" s="25" t="n"/>
    </row>
    <row r="26">
      <c r="A26" s="37" t="n"/>
      <c r="B26" s="21" t="n"/>
      <c r="C26" s="38" t="n"/>
      <c r="D26" s="38" t="n"/>
      <c r="E26" s="33">
        <f>IF(OR(C26="",D26=""),"",C26-D26)</f>
        <v/>
      </c>
      <c r="F26" s="34">
        <f>IFERROR(E26/C26,"")</f>
        <v/>
      </c>
      <c r="G26" s="21" t="n"/>
      <c r="H26" s="26">
        <f>IF(OR(F26="",Assumptions!$G$5=""),"",IF(ABS(F26)&gt;Assumptions!$G$5,"Check variance","Within entered limit"))</f>
        <v/>
      </c>
      <c r="I26" s="25" t="n"/>
    </row>
    <row r="27">
      <c r="A27" s="37" t="n"/>
      <c r="B27" s="21" t="n"/>
      <c r="C27" s="38" t="n"/>
      <c r="D27" s="38" t="n"/>
      <c r="E27" s="32">
        <f>IF(OR(C27="",D27=""),"",C27-D27)</f>
        <v/>
      </c>
      <c r="F27" s="39">
        <f>IFERROR(E27/C27,"")</f>
        <v/>
      </c>
      <c r="G27" s="21" t="n"/>
      <c r="H27" s="24">
        <f>IF(OR(F27="",Assumptions!$G$5=""),"",IF(ABS(F27)&gt;Assumptions!$G$5,"Check variance","Within entered limit"))</f>
        <v/>
      </c>
      <c r="I27" s="25" t="n"/>
    </row>
    <row r="28">
      <c r="A28" s="37" t="n"/>
      <c r="B28" s="21" t="n"/>
      <c r="C28" s="38" t="n"/>
      <c r="D28" s="38" t="n"/>
      <c r="E28" s="33">
        <f>IF(OR(C28="",D28=""),"",C28-D28)</f>
        <v/>
      </c>
      <c r="F28" s="34">
        <f>IFERROR(E28/C28,"")</f>
        <v/>
      </c>
      <c r="G28" s="21" t="n"/>
      <c r="H28" s="26">
        <f>IF(OR(F28="",Assumptions!$G$5=""),"",IF(ABS(F28)&gt;Assumptions!$G$5,"Check variance","Within entered limit"))</f>
        <v/>
      </c>
      <c r="I28" s="25" t="n"/>
    </row>
    <row r="29">
      <c r="A29" s="37" t="n"/>
      <c r="B29" s="21" t="n"/>
      <c r="C29" s="38" t="n"/>
      <c r="D29" s="38" t="n"/>
      <c r="E29" s="32">
        <f>IF(OR(C29="",D29=""),"",C29-D29)</f>
        <v/>
      </c>
      <c r="F29" s="39">
        <f>IFERROR(E29/C29,"")</f>
        <v/>
      </c>
      <c r="G29" s="21" t="n"/>
      <c r="H29" s="24">
        <f>IF(OR(F29="",Assumptions!$G$5=""),"",IF(ABS(F29)&gt;Assumptions!$G$5,"Check variance","Within entered limit"))</f>
        <v/>
      </c>
      <c r="I29" s="25" t="n"/>
    </row>
    <row r="30">
      <c r="A30" s="37" t="n"/>
      <c r="B30" s="21" t="n"/>
      <c r="C30" s="38" t="n"/>
      <c r="D30" s="38" t="n"/>
      <c r="E30" s="33">
        <f>IF(OR(C30="",D30=""),"",C30-D30)</f>
        <v/>
      </c>
      <c r="F30" s="34">
        <f>IFERROR(E30/C30,"")</f>
        <v/>
      </c>
      <c r="G30" s="21" t="n"/>
      <c r="H30" s="26">
        <f>IF(OR(F30="",Assumptions!$G$5=""),"",IF(ABS(F30)&gt;Assumptions!$G$5,"Check variance","Within entered limit"))</f>
        <v/>
      </c>
      <c r="I30" s="25" t="n"/>
    </row>
    <row r="31">
      <c r="A31" s="37" t="n"/>
      <c r="B31" s="21" t="n"/>
      <c r="C31" s="38" t="n"/>
      <c r="D31" s="38" t="n"/>
      <c r="E31" s="32">
        <f>IF(OR(C31="",D31=""),"",C31-D31)</f>
        <v/>
      </c>
      <c r="F31" s="39">
        <f>IFERROR(E31/C31,"")</f>
        <v/>
      </c>
      <c r="G31" s="21" t="n"/>
      <c r="H31" s="24">
        <f>IF(OR(F31="",Assumptions!$G$5=""),"",IF(ABS(F31)&gt;Assumptions!$G$5,"Check variance","Within entered limit"))</f>
        <v/>
      </c>
      <c r="I31" s="25" t="n"/>
    </row>
    <row r="32">
      <c r="A32" s="37" t="n"/>
      <c r="B32" s="21" t="n"/>
      <c r="C32" s="38" t="n"/>
      <c r="D32" s="38" t="n"/>
      <c r="E32" s="33">
        <f>IF(OR(C32="",D32=""),"",C32-D32)</f>
        <v/>
      </c>
      <c r="F32" s="34">
        <f>IFERROR(E32/C32,"")</f>
        <v/>
      </c>
      <c r="G32" s="21" t="n"/>
      <c r="H32" s="26">
        <f>IF(OR(F32="",Assumptions!$G$5=""),"",IF(ABS(F32)&gt;Assumptions!$G$5,"Check variance","Within entered limit"))</f>
        <v/>
      </c>
      <c r="I32" s="25" t="n"/>
    </row>
    <row r="33">
      <c r="A33" s="37" t="n"/>
      <c r="B33" s="21" t="n"/>
      <c r="C33" s="38" t="n"/>
      <c r="D33" s="38" t="n"/>
      <c r="E33" s="32">
        <f>IF(OR(C33="",D33=""),"",C33-D33)</f>
        <v/>
      </c>
      <c r="F33" s="39">
        <f>IFERROR(E33/C33,"")</f>
        <v/>
      </c>
      <c r="G33" s="21" t="n"/>
      <c r="H33" s="24">
        <f>IF(OR(F33="",Assumptions!$G$5=""),"",IF(ABS(F33)&gt;Assumptions!$G$5,"Check variance","Within entered limit"))</f>
        <v/>
      </c>
      <c r="I33" s="25" t="n"/>
    </row>
    <row r="34">
      <c r="A34" s="37" t="n"/>
      <c r="B34" s="21" t="n"/>
      <c r="C34" s="38" t="n"/>
      <c r="D34" s="38" t="n"/>
      <c r="E34" s="33">
        <f>IF(OR(C34="",D34=""),"",C34-D34)</f>
        <v/>
      </c>
      <c r="F34" s="34">
        <f>IFERROR(E34/C34,"")</f>
        <v/>
      </c>
      <c r="G34" s="21" t="n"/>
      <c r="H34" s="26">
        <f>IF(OR(F34="",Assumptions!$G$5=""),"",IF(ABS(F34)&gt;Assumptions!$G$5,"Check variance","Within entered limit"))</f>
        <v/>
      </c>
      <c r="I34" s="25" t="n"/>
    </row>
    <row r="35">
      <c r="A35" s="37" t="n"/>
      <c r="B35" s="21" t="n"/>
      <c r="C35" s="38" t="n"/>
      <c r="D35" s="38" t="n"/>
      <c r="E35" s="32">
        <f>IF(OR(C35="",D35=""),"",C35-D35)</f>
        <v/>
      </c>
      <c r="F35" s="39">
        <f>IFERROR(E35/C35,"")</f>
        <v/>
      </c>
      <c r="G35" s="21" t="n"/>
      <c r="H35" s="24">
        <f>IF(OR(F35="",Assumptions!$G$5=""),"",IF(ABS(F35)&gt;Assumptions!$G$5,"Check variance","Within entered limit"))</f>
        <v/>
      </c>
      <c r="I35" s="25" t="n"/>
    </row>
    <row r="36">
      <c r="A36" s="37" t="n"/>
      <c r="B36" s="21" t="n"/>
      <c r="C36" s="38" t="n"/>
      <c r="D36" s="38" t="n"/>
      <c r="E36" s="33">
        <f>IF(OR(C36="",D36=""),"",C36-D36)</f>
        <v/>
      </c>
      <c r="F36" s="34">
        <f>IFERROR(E36/C36,"")</f>
        <v/>
      </c>
      <c r="G36" s="21" t="n"/>
      <c r="H36" s="26">
        <f>IF(OR(F36="",Assumptions!$G$5=""),"",IF(ABS(F36)&gt;Assumptions!$G$5,"Check variance","Within entered limit"))</f>
        <v/>
      </c>
      <c r="I36" s="25" t="n"/>
    </row>
    <row r="37">
      <c r="A37" s="37" t="n"/>
      <c r="B37" s="21" t="n"/>
      <c r="C37" s="38" t="n"/>
      <c r="D37" s="38" t="n"/>
      <c r="E37" s="32">
        <f>IF(OR(C37="",D37=""),"",C37-D37)</f>
        <v/>
      </c>
      <c r="F37" s="39">
        <f>IFERROR(E37/C37,"")</f>
        <v/>
      </c>
      <c r="G37" s="21" t="n"/>
      <c r="H37" s="24">
        <f>IF(OR(F37="",Assumptions!$G$5=""),"",IF(ABS(F37)&gt;Assumptions!$G$5,"Check variance","Within entered limit"))</f>
        <v/>
      </c>
      <c r="I37" s="25" t="n"/>
    </row>
    <row r="38">
      <c r="A38" s="37" t="n"/>
      <c r="B38" s="21" t="n"/>
      <c r="C38" s="38" t="n"/>
      <c r="D38" s="38" t="n"/>
      <c r="E38" s="33">
        <f>IF(OR(C38="",D38=""),"",C38-D38)</f>
        <v/>
      </c>
      <c r="F38" s="34">
        <f>IFERROR(E38/C38,"")</f>
        <v/>
      </c>
      <c r="G38" s="21" t="n"/>
      <c r="H38" s="26">
        <f>IF(OR(F38="",Assumptions!$G$5=""),"",IF(ABS(F38)&gt;Assumptions!$G$5,"Check variance","Within entered limit"))</f>
        <v/>
      </c>
      <c r="I38" s="25" t="n"/>
    </row>
    <row r="39">
      <c r="A39" s="37" t="n"/>
      <c r="B39" s="21" t="n"/>
      <c r="C39" s="38" t="n"/>
      <c r="D39" s="38" t="n"/>
      <c r="E39" s="32">
        <f>IF(OR(C39="",D39=""),"",C39-D39)</f>
        <v/>
      </c>
      <c r="F39" s="39">
        <f>IFERROR(E39/C39,"")</f>
        <v/>
      </c>
      <c r="G39" s="21" t="n"/>
      <c r="H39" s="24">
        <f>IF(OR(F39="",Assumptions!$G$5=""),"",IF(ABS(F39)&gt;Assumptions!$G$5,"Check variance","Within entered limit"))</f>
        <v/>
      </c>
      <c r="I39" s="25" t="n"/>
    </row>
    <row r="40">
      <c r="A40" s="37" t="n"/>
      <c r="B40" s="21" t="n"/>
      <c r="C40" s="38" t="n"/>
      <c r="D40" s="38" t="n"/>
      <c r="E40" s="33">
        <f>IF(OR(C40="",D40=""),"",C40-D40)</f>
        <v/>
      </c>
      <c r="F40" s="34">
        <f>IFERROR(E40/C40,"")</f>
        <v/>
      </c>
      <c r="G40" s="21" t="n"/>
      <c r="H40" s="26">
        <f>IF(OR(F40="",Assumptions!$G$5=""),"",IF(ABS(F40)&gt;Assumptions!$G$5,"Check variance","Within entered limit"))</f>
        <v/>
      </c>
      <c r="I40" s="25" t="n"/>
    </row>
    <row r="41">
      <c r="A41" s="37" t="n"/>
      <c r="B41" s="21" t="n"/>
      <c r="C41" s="38" t="n"/>
      <c r="D41" s="38" t="n"/>
      <c r="E41" s="32">
        <f>IF(OR(C41="",D41=""),"",C41-D41)</f>
        <v/>
      </c>
      <c r="F41" s="39">
        <f>IFERROR(E41/C41,"")</f>
        <v/>
      </c>
      <c r="G41" s="21" t="n"/>
      <c r="H41" s="24">
        <f>IF(OR(F41="",Assumptions!$G$5=""),"",IF(ABS(F41)&gt;Assumptions!$G$5,"Check variance","Within entered limit"))</f>
        <v/>
      </c>
      <c r="I41" s="25" t="n"/>
    </row>
    <row r="42">
      <c r="A42" s="37" t="n"/>
      <c r="B42" s="21" t="n"/>
      <c r="C42" s="38" t="n"/>
      <c r="D42" s="38" t="n"/>
      <c r="E42" s="33">
        <f>IF(OR(C42="",D42=""),"",C42-D42)</f>
        <v/>
      </c>
      <c r="F42" s="34">
        <f>IFERROR(E42/C42,"")</f>
        <v/>
      </c>
      <c r="G42" s="21" t="n"/>
      <c r="H42" s="26">
        <f>IF(OR(F42="",Assumptions!$G$5=""),"",IF(ABS(F42)&gt;Assumptions!$G$5,"Check variance","Within entered limit"))</f>
        <v/>
      </c>
      <c r="I42" s="25" t="n"/>
    </row>
    <row r="43">
      <c r="A43" s="37" t="n"/>
      <c r="B43" s="21" t="n"/>
      <c r="C43" s="38" t="n"/>
      <c r="D43" s="38" t="n"/>
      <c r="E43" s="32">
        <f>IF(OR(C43="",D43=""),"",C43-D43)</f>
        <v/>
      </c>
      <c r="F43" s="39">
        <f>IFERROR(E43/C43,"")</f>
        <v/>
      </c>
      <c r="G43" s="21" t="n"/>
      <c r="H43" s="24">
        <f>IF(OR(F43="",Assumptions!$G$5=""),"",IF(ABS(F43)&gt;Assumptions!$G$5,"Check variance","Within entered limit"))</f>
        <v/>
      </c>
      <c r="I43" s="25" t="n"/>
    </row>
    <row r="44">
      <c r="A44" s="37" t="n"/>
      <c r="B44" s="21" t="n"/>
      <c r="C44" s="38" t="n"/>
      <c r="D44" s="38" t="n"/>
      <c r="E44" s="33">
        <f>IF(OR(C44="",D44=""),"",C44-D44)</f>
        <v/>
      </c>
      <c r="F44" s="34">
        <f>IFERROR(E44/C44,"")</f>
        <v/>
      </c>
      <c r="G44" s="21" t="n"/>
      <c r="H44" s="26">
        <f>IF(OR(F44="",Assumptions!$G$5=""),"",IF(ABS(F44)&gt;Assumptions!$G$5,"Check variance","Within entered limit"))</f>
        <v/>
      </c>
      <c r="I44" s="25" t="n"/>
    </row>
    <row r="45">
      <c r="A45" s="37" t="n"/>
      <c r="B45" s="21" t="n"/>
      <c r="C45" s="38" t="n"/>
      <c r="D45" s="38" t="n"/>
      <c r="E45" s="32">
        <f>IF(OR(C45="",D45=""),"",C45-D45)</f>
        <v/>
      </c>
      <c r="F45" s="39">
        <f>IFERROR(E45/C45,"")</f>
        <v/>
      </c>
      <c r="G45" s="21" t="n"/>
      <c r="H45" s="24">
        <f>IF(OR(F45="",Assumptions!$G$5=""),"",IF(ABS(F45)&gt;Assumptions!$G$5,"Check variance","Within entered limit"))</f>
        <v/>
      </c>
      <c r="I45" s="25" t="n"/>
    </row>
    <row r="46">
      <c r="A46" s="37" t="n"/>
      <c r="B46" s="21" t="n"/>
      <c r="C46" s="38" t="n"/>
      <c r="D46" s="38" t="n"/>
      <c r="E46" s="33">
        <f>IF(OR(C46="",D46=""),"",C46-D46)</f>
        <v/>
      </c>
      <c r="F46" s="34">
        <f>IFERROR(E46/C46,"")</f>
        <v/>
      </c>
      <c r="G46" s="21" t="n"/>
      <c r="H46" s="26">
        <f>IF(OR(F46="",Assumptions!$G$5=""),"",IF(ABS(F46)&gt;Assumptions!$G$5,"Check variance","Within entered limit"))</f>
        <v/>
      </c>
      <c r="I46" s="25" t="n"/>
    </row>
    <row r="47">
      <c r="A47" s="37" t="n"/>
      <c r="B47" s="21" t="n"/>
      <c r="C47" s="38" t="n"/>
      <c r="D47" s="38" t="n"/>
      <c r="E47" s="32">
        <f>IF(OR(C47="",D47=""),"",C47-D47)</f>
        <v/>
      </c>
      <c r="F47" s="39">
        <f>IFERROR(E47/C47,"")</f>
        <v/>
      </c>
      <c r="G47" s="21" t="n"/>
      <c r="H47" s="24">
        <f>IF(OR(F47="",Assumptions!$G$5=""),"",IF(ABS(F47)&gt;Assumptions!$G$5,"Check variance","Within entered limit"))</f>
        <v/>
      </c>
      <c r="I47" s="25" t="n"/>
    </row>
    <row r="48">
      <c r="A48" s="37" t="n"/>
      <c r="B48" s="21" t="n"/>
      <c r="C48" s="38" t="n"/>
      <c r="D48" s="38" t="n"/>
      <c r="E48" s="33">
        <f>IF(OR(C48="",D48=""),"",C48-D48)</f>
        <v/>
      </c>
      <c r="F48" s="34">
        <f>IFERROR(E48/C48,"")</f>
        <v/>
      </c>
      <c r="G48" s="21" t="n"/>
      <c r="H48" s="26">
        <f>IF(OR(F48="",Assumptions!$G$5=""),"",IF(ABS(F48)&gt;Assumptions!$G$5,"Check variance","Within entered limit"))</f>
        <v/>
      </c>
      <c r="I48" s="25" t="n"/>
    </row>
    <row r="49">
      <c r="A49" s="37" t="n"/>
      <c r="B49" s="21" t="n"/>
      <c r="C49" s="38" t="n"/>
      <c r="D49" s="38" t="n"/>
      <c r="E49" s="32">
        <f>IF(OR(C49="",D49=""),"",C49-D49)</f>
        <v/>
      </c>
      <c r="F49" s="39">
        <f>IFERROR(E49/C49,"")</f>
        <v/>
      </c>
      <c r="G49" s="21" t="n"/>
      <c r="H49" s="24">
        <f>IF(OR(F49="",Assumptions!$G$5=""),"",IF(ABS(F49)&gt;Assumptions!$G$5,"Check variance","Within entered limit"))</f>
        <v/>
      </c>
      <c r="I49" s="25" t="n"/>
    </row>
    <row r="50">
      <c r="A50" s="37" t="n"/>
      <c r="B50" s="21" t="n"/>
      <c r="C50" s="38" t="n"/>
      <c r="D50" s="38" t="n"/>
      <c r="E50" s="33">
        <f>IF(OR(C50="",D50=""),"",C50-D50)</f>
        <v/>
      </c>
      <c r="F50" s="34">
        <f>IFERROR(E50/C50,"")</f>
        <v/>
      </c>
      <c r="G50" s="21" t="n"/>
      <c r="H50" s="26">
        <f>IF(OR(F50="",Assumptions!$G$5=""),"",IF(ABS(F50)&gt;Assumptions!$G$5,"Check variance","Within entered limit"))</f>
        <v/>
      </c>
      <c r="I50" s="25" t="n"/>
    </row>
    <row r="51">
      <c r="A51" s="37" t="n"/>
      <c r="B51" s="21" t="n"/>
      <c r="C51" s="38" t="n"/>
      <c r="D51" s="38" t="n"/>
      <c r="E51" s="32">
        <f>IF(OR(C51="",D51=""),"",C51-D51)</f>
        <v/>
      </c>
      <c r="F51" s="39">
        <f>IFERROR(E51/C51,"")</f>
        <v/>
      </c>
      <c r="G51" s="21" t="n"/>
      <c r="H51" s="24">
        <f>IF(OR(F51="",Assumptions!$G$5=""),"",IF(ABS(F51)&gt;Assumptions!$G$5,"Check variance","Within entered limit"))</f>
        <v/>
      </c>
      <c r="I51" s="25" t="n"/>
    </row>
    <row r="52">
      <c r="A52" s="37" t="n"/>
      <c r="B52" s="21" t="n"/>
      <c r="C52" s="38" t="n"/>
      <c r="D52" s="38" t="n"/>
      <c r="E52" s="33">
        <f>IF(OR(C52="",D52=""),"",C52-D52)</f>
        <v/>
      </c>
      <c r="F52" s="34">
        <f>IFERROR(E52/C52,"")</f>
        <v/>
      </c>
      <c r="G52" s="21" t="n"/>
      <c r="H52" s="26">
        <f>IF(OR(F52="",Assumptions!$G$5=""),"",IF(ABS(F52)&gt;Assumptions!$G$5,"Check variance","Within entered limit"))</f>
        <v/>
      </c>
      <c r="I52" s="25" t="n"/>
    </row>
    <row r="53">
      <c r="A53" s="37" t="n"/>
      <c r="B53" s="21" t="n"/>
      <c r="C53" s="38" t="n"/>
      <c r="D53" s="38" t="n"/>
      <c r="E53" s="32">
        <f>IF(OR(C53="",D53=""),"",C53-D53)</f>
        <v/>
      </c>
      <c r="F53" s="39">
        <f>IFERROR(E53/C53,"")</f>
        <v/>
      </c>
      <c r="G53" s="21" t="n"/>
      <c r="H53" s="24">
        <f>IF(OR(F53="",Assumptions!$G$5=""),"",IF(ABS(F53)&gt;Assumptions!$G$5,"Check variance","Within entered limit"))</f>
        <v/>
      </c>
      <c r="I53" s="25" t="n"/>
    </row>
    <row r="54">
      <c r="A54" s="37" t="n"/>
      <c r="B54" s="21" t="n"/>
      <c r="C54" s="38" t="n"/>
      <c r="D54" s="38" t="n"/>
      <c r="E54" s="33">
        <f>IF(OR(C54="",D54=""),"",C54-D54)</f>
        <v/>
      </c>
      <c r="F54" s="34">
        <f>IFERROR(E54/C54,"")</f>
        <v/>
      </c>
      <c r="G54" s="21" t="n"/>
      <c r="H54" s="26">
        <f>IF(OR(F54="",Assumptions!$G$5=""),"",IF(ABS(F54)&gt;Assumptions!$G$5,"Check variance","Within entered limit"))</f>
        <v/>
      </c>
      <c r="I54" s="25" t="n"/>
    </row>
    <row r="55">
      <c r="A55" s="37" t="n"/>
      <c r="B55" s="21" t="n"/>
      <c r="C55" s="38" t="n"/>
      <c r="D55" s="38" t="n"/>
      <c r="E55" s="32">
        <f>IF(OR(C55="",D55=""),"",C55-D55)</f>
        <v/>
      </c>
      <c r="F55" s="39">
        <f>IFERROR(E55/C55,"")</f>
        <v/>
      </c>
      <c r="G55" s="21" t="n"/>
      <c r="H55" s="24">
        <f>IF(OR(F55="",Assumptions!$G$5=""),"",IF(ABS(F55)&gt;Assumptions!$G$5,"Check variance","Within entered limit"))</f>
        <v/>
      </c>
      <c r="I55" s="25" t="n"/>
    </row>
    <row r="56">
      <c r="A56" s="37" t="n"/>
      <c r="B56" s="21" t="n"/>
      <c r="C56" s="38" t="n"/>
      <c r="D56" s="38" t="n"/>
      <c r="E56" s="33">
        <f>IF(OR(C56="",D56=""),"",C56-D56)</f>
        <v/>
      </c>
      <c r="F56" s="34">
        <f>IFERROR(E56/C56,"")</f>
        <v/>
      </c>
      <c r="G56" s="21" t="n"/>
      <c r="H56" s="26">
        <f>IF(OR(F56="",Assumptions!$G$5=""),"",IF(ABS(F56)&gt;Assumptions!$G$5,"Check variance","Within entered limit"))</f>
        <v/>
      </c>
      <c r="I56" s="25" t="n"/>
    </row>
    <row r="57">
      <c r="A57" s="37" t="n"/>
      <c r="B57" s="21" t="n"/>
      <c r="C57" s="38" t="n"/>
      <c r="D57" s="38" t="n"/>
      <c r="E57" s="32">
        <f>IF(OR(C57="",D57=""),"",C57-D57)</f>
        <v/>
      </c>
      <c r="F57" s="39">
        <f>IFERROR(E57/C57,"")</f>
        <v/>
      </c>
      <c r="G57" s="21" t="n"/>
      <c r="H57" s="24">
        <f>IF(OR(F57="",Assumptions!$G$5=""),"",IF(ABS(F57)&gt;Assumptions!$G$5,"Check variance","Within entered limit"))</f>
        <v/>
      </c>
      <c r="I57" s="25" t="n"/>
    </row>
    <row r="58">
      <c r="A58" s="37" t="n"/>
      <c r="B58" s="21" t="n"/>
      <c r="C58" s="38" t="n"/>
      <c r="D58" s="38" t="n"/>
      <c r="E58" s="33">
        <f>IF(OR(C58="",D58=""),"",C58-D58)</f>
        <v/>
      </c>
      <c r="F58" s="34">
        <f>IFERROR(E58/C58,"")</f>
        <v/>
      </c>
      <c r="G58" s="21" t="n"/>
      <c r="H58" s="26">
        <f>IF(OR(F58="",Assumptions!$G$5=""),"",IF(ABS(F58)&gt;Assumptions!$G$5,"Check variance","Within entered limit"))</f>
        <v/>
      </c>
      <c r="I58" s="25" t="n"/>
    </row>
    <row r="59">
      <c r="A59" s="37" t="n"/>
      <c r="B59" s="21" t="n"/>
      <c r="C59" s="38" t="n"/>
      <c r="D59" s="38" t="n"/>
      <c r="E59" s="32">
        <f>IF(OR(C59="",D59=""),"",C59-D59)</f>
        <v/>
      </c>
      <c r="F59" s="39">
        <f>IFERROR(E59/C59,"")</f>
        <v/>
      </c>
      <c r="G59" s="21" t="n"/>
      <c r="H59" s="24">
        <f>IF(OR(F59="",Assumptions!$G$5=""),"",IF(ABS(F59)&gt;Assumptions!$G$5,"Check variance","Within entered limit"))</f>
        <v/>
      </c>
      <c r="I59" s="25" t="n"/>
    </row>
    <row r="60">
      <c r="A60" s="37" t="n"/>
      <c r="B60" s="21" t="n"/>
      <c r="C60" s="38" t="n"/>
      <c r="D60" s="38" t="n"/>
      <c r="E60" s="33">
        <f>IF(OR(C60="",D60=""),"",C60-D60)</f>
        <v/>
      </c>
      <c r="F60" s="34">
        <f>IFERROR(E60/C60,"")</f>
        <v/>
      </c>
      <c r="G60" s="21" t="n"/>
      <c r="H60" s="26">
        <f>IF(OR(F60="",Assumptions!$G$5=""),"",IF(ABS(F60)&gt;Assumptions!$G$5,"Check variance","Within entered limit"))</f>
        <v/>
      </c>
      <c r="I60" s="25" t="n"/>
    </row>
    <row r="61">
      <c r="A61" s="37" t="n"/>
      <c r="B61" s="21" t="n"/>
      <c r="C61" s="38" t="n"/>
      <c r="D61" s="38" t="n"/>
      <c r="E61" s="32">
        <f>IF(OR(C61="",D61=""),"",C61-D61)</f>
        <v/>
      </c>
      <c r="F61" s="39">
        <f>IFERROR(E61/C61,"")</f>
        <v/>
      </c>
      <c r="G61" s="21" t="n"/>
      <c r="H61" s="24">
        <f>IF(OR(F61="",Assumptions!$G$5=""),"",IF(ABS(F61)&gt;Assumptions!$G$5,"Check variance","Within entered limit"))</f>
        <v/>
      </c>
      <c r="I61" s="25" t="n"/>
    </row>
    <row r="62">
      <c r="A62" s="37" t="n"/>
      <c r="B62" s="21" t="n"/>
      <c r="C62" s="38" t="n"/>
      <c r="D62" s="38" t="n"/>
      <c r="E62" s="33">
        <f>IF(OR(C62="",D62=""),"",C62-D62)</f>
        <v/>
      </c>
      <c r="F62" s="34">
        <f>IFERROR(E62/C62,"")</f>
        <v/>
      </c>
      <c r="G62" s="21" t="n"/>
      <c r="H62" s="26">
        <f>IF(OR(F62="",Assumptions!$G$5=""),"",IF(ABS(F62)&gt;Assumptions!$G$5,"Check variance","Within entered limit"))</f>
        <v/>
      </c>
      <c r="I62" s="25" t="n"/>
    </row>
    <row r="63">
      <c r="A63" s="37" t="n"/>
      <c r="B63" s="21" t="n"/>
      <c r="C63" s="38" t="n"/>
      <c r="D63" s="38" t="n"/>
      <c r="E63" s="32">
        <f>IF(OR(C63="",D63=""),"",C63-D63)</f>
        <v/>
      </c>
      <c r="F63" s="39">
        <f>IFERROR(E63/C63,"")</f>
        <v/>
      </c>
      <c r="G63" s="21" t="n"/>
      <c r="H63" s="24">
        <f>IF(OR(F63="",Assumptions!$G$5=""),"",IF(ABS(F63)&gt;Assumptions!$G$5,"Check variance","Within entered limit"))</f>
        <v/>
      </c>
      <c r="I63" s="25" t="n"/>
    </row>
    <row r="64">
      <c r="A64" s="37" t="n"/>
      <c r="B64" s="21" t="n"/>
      <c r="C64" s="38" t="n"/>
      <c r="D64" s="38" t="n"/>
      <c r="E64" s="33">
        <f>IF(OR(C64="",D64=""),"",C64-D64)</f>
        <v/>
      </c>
      <c r="F64" s="34">
        <f>IFERROR(E64/C64,"")</f>
        <v/>
      </c>
      <c r="G64" s="21" t="n"/>
      <c r="H64" s="26">
        <f>IF(OR(F64="",Assumptions!$G$5=""),"",IF(ABS(F64)&gt;Assumptions!$G$5,"Check variance","Within entered limit"))</f>
        <v/>
      </c>
      <c r="I64" s="25" t="n"/>
    </row>
    <row r="65">
      <c r="A65" s="37" t="n"/>
      <c r="B65" s="21" t="n"/>
      <c r="C65" s="38" t="n"/>
      <c r="D65" s="38" t="n"/>
      <c r="E65" s="32">
        <f>IF(OR(C65="",D65=""),"",C65-D65)</f>
        <v/>
      </c>
      <c r="F65" s="39">
        <f>IFERROR(E65/C65,"")</f>
        <v/>
      </c>
      <c r="G65" s="21" t="n"/>
      <c r="H65" s="24">
        <f>IF(OR(F65="",Assumptions!$G$5=""),"",IF(ABS(F65)&gt;Assumptions!$G$5,"Check variance","Within entered limit"))</f>
        <v/>
      </c>
      <c r="I65" s="25" t="n"/>
    </row>
    <row r="66">
      <c r="A66" s="37" t="n"/>
      <c r="B66" s="21" t="n"/>
      <c r="C66" s="38" t="n"/>
      <c r="D66" s="38" t="n"/>
      <c r="E66" s="33">
        <f>IF(OR(C66="",D66=""),"",C66-D66)</f>
        <v/>
      </c>
      <c r="F66" s="34">
        <f>IFERROR(E66/C66,"")</f>
        <v/>
      </c>
      <c r="G66" s="21" t="n"/>
      <c r="H66" s="26">
        <f>IF(OR(F66="",Assumptions!$G$5=""),"",IF(ABS(F66)&gt;Assumptions!$G$5,"Check variance","Within entered limit"))</f>
        <v/>
      </c>
      <c r="I66" s="25" t="n"/>
    </row>
    <row r="67">
      <c r="A67" s="37" t="n"/>
      <c r="B67" s="21" t="n"/>
      <c r="C67" s="38" t="n"/>
      <c r="D67" s="38" t="n"/>
      <c r="E67" s="32">
        <f>IF(OR(C67="",D67=""),"",C67-D67)</f>
        <v/>
      </c>
      <c r="F67" s="39">
        <f>IFERROR(E67/C67,"")</f>
        <v/>
      </c>
      <c r="G67" s="21" t="n"/>
      <c r="H67" s="24">
        <f>IF(OR(F67="",Assumptions!$G$5=""),"",IF(ABS(F67)&gt;Assumptions!$G$5,"Check variance","Within entered limit"))</f>
        <v/>
      </c>
      <c r="I67" s="25" t="n"/>
    </row>
    <row r="68">
      <c r="A68" s="37" t="n"/>
      <c r="B68" s="21" t="n"/>
      <c r="C68" s="38" t="n"/>
      <c r="D68" s="38" t="n"/>
      <c r="E68" s="33">
        <f>IF(OR(C68="",D68=""),"",C68-D68)</f>
        <v/>
      </c>
      <c r="F68" s="34">
        <f>IFERROR(E68/C68,"")</f>
        <v/>
      </c>
      <c r="G68" s="21" t="n"/>
      <c r="H68" s="26">
        <f>IF(OR(F68="",Assumptions!$G$5=""),"",IF(ABS(F68)&gt;Assumptions!$G$5,"Check variance","Within entered limit"))</f>
        <v/>
      </c>
      <c r="I68" s="25" t="n"/>
    </row>
    <row r="69">
      <c r="A69" s="37" t="n"/>
      <c r="B69" s="21" t="n"/>
      <c r="C69" s="38" t="n"/>
      <c r="D69" s="38" t="n"/>
      <c r="E69" s="32">
        <f>IF(OR(C69="",D69=""),"",C69-D69)</f>
        <v/>
      </c>
      <c r="F69" s="39">
        <f>IFERROR(E69/C69,"")</f>
        <v/>
      </c>
      <c r="G69" s="21" t="n"/>
      <c r="H69" s="24">
        <f>IF(OR(F69="",Assumptions!$G$5=""),"",IF(ABS(F69)&gt;Assumptions!$G$5,"Check variance","Within entered limit"))</f>
        <v/>
      </c>
      <c r="I69" s="25" t="n"/>
    </row>
    <row r="70">
      <c r="A70" s="37" t="n"/>
      <c r="B70" s="21" t="n"/>
      <c r="C70" s="38" t="n"/>
      <c r="D70" s="38" t="n"/>
      <c r="E70" s="33">
        <f>IF(OR(C70="",D70=""),"",C70-D70)</f>
        <v/>
      </c>
      <c r="F70" s="34">
        <f>IFERROR(E70/C70,"")</f>
        <v/>
      </c>
      <c r="G70" s="21" t="n"/>
      <c r="H70" s="26">
        <f>IF(OR(F70="",Assumptions!$G$5=""),"",IF(ABS(F70)&gt;Assumptions!$G$5,"Check variance","Within entered limit"))</f>
        <v/>
      </c>
      <c r="I70" s="25" t="n"/>
    </row>
    <row r="71">
      <c r="A71" s="37" t="n"/>
      <c r="B71" s="21" t="n"/>
      <c r="C71" s="38" t="n"/>
      <c r="D71" s="38" t="n"/>
      <c r="E71" s="32">
        <f>IF(OR(C71="",D71=""),"",C71-D71)</f>
        <v/>
      </c>
      <c r="F71" s="39">
        <f>IFERROR(E71/C71,"")</f>
        <v/>
      </c>
      <c r="G71" s="21" t="n"/>
      <c r="H71" s="24">
        <f>IF(OR(F71="",Assumptions!$G$5=""),"",IF(ABS(F71)&gt;Assumptions!$G$5,"Check variance","Within entered limit"))</f>
        <v/>
      </c>
      <c r="I71" s="25" t="n"/>
    </row>
    <row r="72">
      <c r="A72" s="37" t="n"/>
      <c r="B72" s="21" t="n"/>
      <c r="C72" s="38" t="n"/>
      <c r="D72" s="38" t="n"/>
      <c r="E72" s="33">
        <f>IF(OR(C72="",D72=""),"",C72-D72)</f>
        <v/>
      </c>
      <c r="F72" s="34">
        <f>IFERROR(E72/C72,"")</f>
        <v/>
      </c>
      <c r="G72" s="21" t="n"/>
      <c r="H72" s="26">
        <f>IF(OR(F72="",Assumptions!$G$5=""),"",IF(ABS(F72)&gt;Assumptions!$G$5,"Check variance","Within entered limit"))</f>
        <v/>
      </c>
      <c r="I72" s="25" t="n"/>
    </row>
    <row r="73">
      <c r="A73" s="37" t="n"/>
      <c r="B73" s="21" t="n"/>
      <c r="C73" s="38" t="n"/>
      <c r="D73" s="38" t="n"/>
      <c r="E73" s="32">
        <f>IF(OR(C73="",D73=""),"",C73-D73)</f>
        <v/>
      </c>
      <c r="F73" s="39">
        <f>IFERROR(E73/C73,"")</f>
        <v/>
      </c>
      <c r="G73" s="21" t="n"/>
      <c r="H73" s="24">
        <f>IF(OR(F73="",Assumptions!$G$5=""),"",IF(ABS(F73)&gt;Assumptions!$G$5,"Check variance","Within entered limit"))</f>
        <v/>
      </c>
      <c r="I73" s="25" t="n"/>
    </row>
    <row r="74">
      <c r="A74" s="37" t="n"/>
      <c r="B74" s="21" t="n"/>
      <c r="C74" s="38" t="n"/>
      <c r="D74" s="38" t="n"/>
      <c r="E74" s="33">
        <f>IF(OR(C74="",D74=""),"",C74-D74)</f>
        <v/>
      </c>
      <c r="F74" s="34">
        <f>IFERROR(E74/C74,"")</f>
        <v/>
      </c>
      <c r="G74" s="21" t="n"/>
      <c r="H74" s="26">
        <f>IF(OR(F74="",Assumptions!$G$5=""),"",IF(ABS(F74)&gt;Assumptions!$G$5,"Check variance","Within entered limit"))</f>
        <v/>
      </c>
      <c r="I74" s="25" t="n"/>
    </row>
    <row r="75">
      <c r="A75" s="37" t="n"/>
      <c r="B75" s="21" t="n"/>
      <c r="C75" s="38" t="n"/>
      <c r="D75" s="38" t="n"/>
      <c r="E75" s="32">
        <f>IF(OR(C75="",D75=""),"",C75-D75)</f>
        <v/>
      </c>
      <c r="F75" s="39">
        <f>IFERROR(E75/C75,"")</f>
        <v/>
      </c>
      <c r="G75" s="21" t="n"/>
      <c r="H75" s="24">
        <f>IF(OR(F75="",Assumptions!$G$5=""),"",IF(ABS(F75)&gt;Assumptions!$G$5,"Check variance","Within entered limit"))</f>
        <v/>
      </c>
      <c r="I75" s="25" t="n"/>
    </row>
    <row r="76">
      <c r="A76" s="37" t="n"/>
      <c r="B76" s="21" t="n"/>
      <c r="C76" s="38" t="n"/>
      <c r="D76" s="38" t="n"/>
      <c r="E76" s="33">
        <f>IF(OR(C76="",D76=""),"",C76-D76)</f>
        <v/>
      </c>
      <c r="F76" s="34">
        <f>IFERROR(E76/C76,"")</f>
        <v/>
      </c>
      <c r="G76" s="21" t="n"/>
      <c r="H76" s="26">
        <f>IF(OR(F76="",Assumptions!$G$5=""),"",IF(ABS(F76)&gt;Assumptions!$G$5,"Check variance","Within entered limit"))</f>
        <v/>
      </c>
      <c r="I76" s="25" t="n"/>
    </row>
    <row r="77">
      <c r="A77" s="37" t="n"/>
      <c r="B77" s="21" t="n"/>
      <c r="C77" s="38" t="n"/>
      <c r="D77" s="38" t="n"/>
      <c r="E77" s="32">
        <f>IF(OR(C77="",D77=""),"",C77-D77)</f>
        <v/>
      </c>
      <c r="F77" s="39">
        <f>IFERROR(E77/C77,"")</f>
        <v/>
      </c>
      <c r="G77" s="21" t="n"/>
      <c r="H77" s="24">
        <f>IF(OR(F77="",Assumptions!$G$5=""),"",IF(ABS(F77)&gt;Assumptions!$G$5,"Check variance","Within entered limit"))</f>
        <v/>
      </c>
      <c r="I77" s="25" t="n"/>
    </row>
    <row r="78">
      <c r="A78" s="37" t="n"/>
      <c r="B78" s="21" t="n"/>
      <c r="C78" s="38" t="n"/>
      <c r="D78" s="38" t="n"/>
      <c r="E78" s="33">
        <f>IF(OR(C78="",D78=""),"",C78-D78)</f>
        <v/>
      </c>
      <c r="F78" s="34">
        <f>IFERROR(E78/C78,"")</f>
        <v/>
      </c>
      <c r="G78" s="21" t="n"/>
      <c r="H78" s="26">
        <f>IF(OR(F78="",Assumptions!$G$5=""),"",IF(ABS(F78)&gt;Assumptions!$G$5,"Check variance","Within entered limit"))</f>
        <v/>
      </c>
      <c r="I78" s="25" t="n"/>
    </row>
    <row r="79">
      <c r="A79" s="37" t="n"/>
      <c r="B79" s="21" t="n"/>
      <c r="C79" s="38" t="n"/>
      <c r="D79" s="38" t="n"/>
      <c r="E79" s="32">
        <f>IF(OR(C79="",D79=""),"",C79-D79)</f>
        <v/>
      </c>
      <c r="F79" s="39">
        <f>IFERROR(E79/C79,"")</f>
        <v/>
      </c>
      <c r="G79" s="21" t="n"/>
      <c r="H79" s="24">
        <f>IF(OR(F79="",Assumptions!$G$5=""),"",IF(ABS(F79)&gt;Assumptions!$G$5,"Check variance","Within entered limit"))</f>
        <v/>
      </c>
      <c r="I79" s="25" t="n"/>
    </row>
    <row r="80">
      <c r="A80" s="37" t="n"/>
      <c r="B80" s="21" t="n"/>
      <c r="C80" s="38" t="n"/>
      <c r="D80" s="38" t="n"/>
      <c r="E80" s="33">
        <f>IF(OR(C80="",D80=""),"",C80-D80)</f>
        <v/>
      </c>
      <c r="F80" s="34">
        <f>IFERROR(E80/C80,"")</f>
        <v/>
      </c>
      <c r="G80" s="21" t="n"/>
      <c r="H80" s="26">
        <f>IF(OR(F80="",Assumptions!$G$5=""),"",IF(ABS(F80)&gt;Assumptions!$G$5,"Check variance","Within entered limit"))</f>
        <v/>
      </c>
      <c r="I80" s="25" t="n"/>
    </row>
    <row r="81">
      <c r="A81" s="37" t="n"/>
      <c r="B81" s="21" t="n"/>
      <c r="C81" s="38" t="n"/>
      <c r="D81" s="38" t="n"/>
      <c r="E81" s="32">
        <f>IF(OR(C81="",D81=""),"",C81-D81)</f>
        <v/>
      </c>
      <c r="F81" s="39">
        <f>IFERROR(E81/C81,"")</f>
        <v/>
      </c>
      <c r="G81" s="21" t="n"/>
      <c r="H81" s="24">
        <f>IF(OR(F81="",Assumptions!$G$5=""),"",IF(ABS(F81)&gt;Assumptions!$G$5,"Check variance","Within entered limit"))</f>
        <v/>
      </c>
      <c r="I81" s="25" t="n"/>
    </row>
    <row r="82">
      <c r="A82" s="37" t="n"/>
      <c r="B82" s="21" t="n"/>
      <c r="C82" s="38" t="n"/>
      <c r="D82" s="38" t="n"/>
      <c r="E82" s="33">
        <f>IF(OR(C82="",D82=""),"",C82-D82)</f>
        <v/>
      </c>
      <c r="F82" s="34">
        <f>IFERROR(E82/C82,"")</f>
        <v/>
      </c>
      <c r="G82" s="21" t="n"/>
      <c r="H82" s="26">
        <f>IF(OR(F82="",Assumptions!$G$5=""),"",IF(ABS(F82)&gt;Assumptions!$G$5,"Check variance","Within entered limit"))</f>
        <v/>
      </c>
      <c r="I82" s="25" t="n"/>
    </row>
    <row r="83">
      <c r="A83" s="37" t="n"/>
      <c r="B83" s="21" t="n"/>
      <c r="C83" s="38" t="n"/>
      <c r="D83" s="38" t="n"/>
      <c r="E83" s="32">
        <f>IF(OR(C83="",D83=""),"",C83-D83)</f>
        <v/>
      </c>
      <c r="F83" s="39">
        <f>IFERROR(E83/C83,"")</f>
        <v/>
      </c>
      <c r="G83" s="21" t="n"/>
      <c r="H83" s="24">
        <f>IF(OR(F83="",Assumptions!$G$5=""),"",IF(ABS(F83)&gt;Assumptions!$G$5,"Check variance","Within entered limit"))</f>
        <v/>
      </c>
      <c r="I83" s="25" t="n"/>
    </row>
    <row r="84">
      <c r="A84" s="37" t="n"/>
      <c r="B84" s="21" t="n"/>
      <c r="C84" s="38" t="n"/>
      <c r="D84" s="38" t="n"/>
      <c r="E84" s="33">
        <f>IF(OR(C84="",D84=""),"",C84-D84)</f>
        <v/>
      </c>
      <c r="F84" s="34">
        <f>IFERROR(E84/C84,"")</f>
        <v/>
      </c>
      <c r="G84" s="21" t="n"/>
      <c r="H84" s="26">
        <f>IF(OR(F84="",Assumptions!$G$5=""),"",IF(ABS(F84)&gt;Assumptions!$G$5,"Check variance","Within entered limit"))</f>
        <v/>
      </c>
      <c r="I84" s="25" t="n"/>
    </row>
    <row r="85">
      <c r="A85" s="37" t="n"/>
      <c r="B85" s="21" t="n"/>
      <c r="C85" s="38" t="n"/>
      <c r="D85" s="38" t="n"/>
      <c r="E85" s="32">
        <f>IF(OR(C85="",D85=""),"",C85-D85)</f>
        <v/>
      </c>
      <c r="F85" s="39">
        <f>IFERROR(E85/C85,"")</f>
        <v/>
      </c>
      <c r="G85" s="21" t="n"/>
      <c r="H85" s="24">
        <f>IF(OR(F85="",Assumptions!$G$5=""),"",IF(ABS(F85)&gt;Assumptions!$G$5,"Check variance","Within entered limit"))</f>
        <v/>
      </c>
      <c r="I85" s="25" t="n"/>
    </row>
    <row r="86">
      <c r="A86" s="37" t="n"/>
      <c r="B86" s="21" t="n"/>
      <c r="C86" s="38" t="n"/>
      <c r="D86" s="38" t="n"/>
      <c r="E86" s="33">
        <f>IF(OR(C86="",D86=""),"",C86-D86)</f>
        <v/>
      </c>
      <c r="F86" s="34">
        <f>IFERROR(E86/C86,"")</f>
        <v/>
      </c>
      <c r="G86" s="21" t="n"/>
      <c r="H86" s="26">
        <f>IF(OR(F86="",Assumptions!$G$5=""),"",IF(ABS(F86)&gt;Assumptions!$G$5,"Check variance","Within entered limit"))</f>
        <v/>
      </c>
      <c r="I86" s="25" t="n"/>
    </row>
    <row r="87">
      <c r="A87" s="37" t="n"/>
      <c r="B87" s="21" t="n"/>
      <c r="C87" s="38" t="n"/>
      <c r="D87" s="38" t="n"/>
      <c r="E87" s="32">
        <f>IF(OR(C87="",D87=""),"",C87-D87)</f>
        <v/>
      </c>
      <c r="F87" s="39">
        <f>IFERROR(E87/C87,"")</f>
        <v/>
      </c>
      <c r="G87" s="21" t="n"/>
      <c r="H87" s="24">
        <f>IF(OR(F87="",Assumptions!$G$5=""),"",IF(ABS(F87)&gt;Assumptions!$G$5,"Check variance","Within entered limit"))</f>
        <v/>
      </c>
      <c r="I87" s="25" t="n"/>
    </row>
    <row r="88">
      <c r="A88" s="37" t="n"/>
      <c r="B88" s="21" t="n"/>
      <c r="C88" s="38" t="n"/>
      <c r="D88" s="38" t="n"/>
      <c r="E88" s="33">
        <f>IF(OR(C88="",D88=""),"",C88-D88)</f>
        <v/>
      </c>
      <c r="F88" s="34">
        <f>IFERROR(E88/C88,"")</f>
        <v/>
      </c>
      <c r="G88" s="21" t="n"/>
      <c r="H88" s="26">
        <f>IF(OR(F88="",Assumptions!$G$5=""),"",IF(ABS(F88)&gt;Assumptions!$G$5,"Check variance","Within entered limit"))</f>
        <v/>
      </c>
      <c r="I88" s="25" t="n"/>
    </row>
    <row r="89">
      <c r="A89" s="37" t="n"/>
      <c r="B89" s="21" t="n"/>
      <c r="C89" s="38" t="n"/>
      <c r="D89" s="38" t="n"/>
      <c r="E89" s="32">
        <f>IF(OR(C89="",D89=""),"",C89-D89)</f>
        <v/>
      </c>
      <c r="F89" s="39">
        <f>IFERROR(E89/C89,"")</f>
        <v/>
      </c>
      <c r="G89" s="21" t="n"/>
      <c r="H89" s="24">
        <f>IF(OR(F89="",Assumptions!$G$5=""),"",IF(ABS(F89)&gt;Assumptions!$G$5,"Check variance","Within entered limit"))</f>
        <v/>
      </c>
      <c r="I89" s="25" t="n"/>
    </row>
    <row r="90">
      <c r="A90" s="37" t="n"/>
      <c r="B90" s="21" t="n"/>
      <c r="C90" s="38" t="n"/>
      <c r="D90" s="38" t="n"/>
      <c r="E90" s="33">
        <f>IF(OR(C90="",D90=""),"",C90-D90)</f>
        <v/>
      </c>
      <c r="F90" s="34">
        <f>IFERROR(E90/C90,"")</f>
        <v/>
      </c>
      <c r="G90" s="21" t="n"/>
      <c r="H90" s="26">
        <f>IF(OR(F90="",Assumptions!$G$5=""),"",IF(ABS(F90)&gt;Assumptions!$G$5,"Check variance","Within entered limit"))</f>
        <v/>
      </c>
      <c r="I90" s="25" t="n"/>
    </row>
    <row r="91">
      <c r="A91" s="37" t="n"/>
      <c r="B91" s="21" t="n"/>
      <c r="C91" s="38" t="n"/>
      <c r="D91" s="38" t="n"/>
      <c r="E91" s="32">
        <f>IF(OR(C91="",D91=""),"",C91-D91)</f>
        <v/>
      </c>
      <c r="F91" s="39">
        <f>IFERROR(E91/C91,"")</f>
        <v/>
      </c>
      <c r="G91" s="21" t="n"/>
      <c r="H91" s="24">
        <f>IF(OR(F91="",Assumptions!$G$5=""),"",IF(ABS(F91)&gt;Assumptions!$G$5,"Check variance","Within entered limit"))</f>
        <v/>
      </c>
      <c r="I91" s="25" t="n"/>
    </row>
    <row r="92">
      <c r="A92" s="37" t="n"/>
      <c r="B92" s="21" t="n"/>
      <c r="C92" s="38" t="n"/>
      <c r="D92" s="38" t="n"/>
      <c r="E92" s="33">
        <f>IF(OR(C92="",D92=""),"",C92-D92)</f>
        <v/>
      </c>
      <c r="F92" s="34">
        <f>IFERROR(E92/C92,"")</f>
        <v/>
      </c>
      <c r="G92" s="21" t="n"/>
      <c r="H92" s="26">
        <f>IF(OR(F92="",Assumptions!$G$5=""),"",IF(ABS(F92)&gt;Assumptions!$G$5,"Check variance","Within entered limit"))</f>
        <v/>
      </c>
      <c r="I92" s="25" t="n"/>
    </row>
    <row r="93">
      <c r="A93" s="37" t="n"/>
      <c r="B93" s="21" t="n"/>
      <c r="C93" s="38" t="n"/>
      <c r="D93" s="38" t="n"/>
      <c r="E93" s="32">
        <f>IF(OR(C93="",D93=""),"",C93-D93)</f>
        <v/>
      </c>
      <c r="F93" s="39">
        <f>IFERROR(E93/C93,"")</f>
        <v/>
      </c>
      <c r="G93" s="21" t="n"/>
      <c r="H93" s="24">
        <f>IF(OR(F93="",Assumptions!$G$5=""),"",IF(ABS(F93)&gt;Assumptions!$G$5,"Check variance","Within entered limit"))</f>
        <v/>
      </c>
      <c r="I93" s="25" t="n"/>
    </row>
    <row r="94">
      <c r="A94" s="37" t="n"/>
      <c r="B94" s="21" t="n"/>
      <c r="C94" s="38" t="n"/>
      <c r="D94" s="38" t="n"/>
      <c r="E94" s="33">
        <f>IF(OR(C94="",D94=""),"",C94-D94)</f>
        <v/>
      </c>
      <c r="F94" s="34">
        <f>IFERROR(E94/C94,"")</f>
        <v/>
      </c>
      <c r="G94" s="21" t="n"/>
      <c r="H94" s="26">
        <f>IF(OR(F94="",Assumptions!$G$5=""),"",IF(ABS(F94)&gt;Assumptions!$G$5,"Check variance","Within entered limit"))</f>
        <v/>
      </c>
      <c r="I94" s="25" t="n"/>
    </row>
    <row r="95">
      <c r="A95" s="37" t="n"/>
      <c r="B95" s="21" t="n"/>
      <c r="C95" s="38" t="n"/>
      <c r="D95" s="38" t="n"/>
      <c r="E95" s="32">
        <f>IF(OR(C95="",D95=""),"",C95-D95)</f>
        <v/>
      </c>
      <c r="F95" s="39">
        <f>IFERROR(E95/C95,"")</f>
        <v/>
      </c>
      <c r="G95" s="21" t="n"/>
      <c r="H95" s="24">
        <f>IF(OR(F95="",Assumptions!$G$5=""),"",IF(ABS(F95)&gt;Assumptions!$G$5,"Check variance","Within entered limit"))</f>
        <v/>
      </c>
      <c r="I95" s="25" t="n"/>
    </row>
    <row r="96">
      <c r="A96" s="37" t="n"/>
      <c r="B96" s="21" t="n"/>
      <c r="C96" s="38" t="n"/>
      <c r="D96" s="38" t="n"/>
      <c r="E96" s="33">
        <f>IF(OR(C96="",D96=""),"",C96-D96)</f>
        <v/>
      </c>
      <c r="F96" s="34">
        <f>IFERROR(E96/C96,"")</f>
        <v/>
      </c>
      <c r="G96" s="21" t="n"/>
      <c r="H96" s="26">
        <f>IF(OR(F96="",Assumptions!$G$5=""),"",IF(ABS(F96)&gt;Assumptions!$G$5,"Check variance","Within entered limit"))</f>
        <v/>
      </c>
      <c r="I96" s="25" t="n"/>
    </row>
    <row r="97">
      <c r="A97" s="37" t="n"/>
      <c r="B97" s="21" t="n"/>
      <c r="C97" s="38" t="n"/>
      <c r="D97" s="38" t="n"/>
      <c r="E97" s="32">
        <f>IF(OR(C97="",D97=""),"",C97-D97)</f>
        <v/>
      </c>
      <c r="F97" s="39">
        <f>IFERROR(E97/C97,"")</f>
        <v/>
      </c>
      <c r="G97" s="21" t="n"/>
      <c r="H97" s="24">
        <f>IF(OR(F97="",Assumptions!$G$5=""),"",IF(ABS(F97)&gt;Assumptions!$G$5,"Check variance","Within entered limit"))</f>
        <v/>
      </c>
      <c r="I97" s="25" t="n"/>
    </row>
    <row r="98">
      <c r="A98" s="37" t="n"/>
      <c r="B98" s="21" t="n"/>
      <c r="C98" s="38" t="n"/>
      <c r="D98" s="38" t="n"/>
      <c r="E98" s="33">
        <f>IF(OR(C98="",D98=""),"",C98-D98)</f>
        <v/>
      </c>
      <c r="F98" s="34">
        <f>IFERROR(E98/C98,"")</f>
        <v/>
      </c>
      <c r="G98" s="21" t="n"/>
      <c r="H98" s="26">
        <f>IF(OR(F98="",Assumptions!$G$5=""),"",IF(ABS(F98)&gt;Assumptions!$G$5,"Check variance","Within entered limit"))</f>
        <v/>
      </c>
      <c r="I98" s="25" t="n"/>
    </row>
    <row r="99">
      <c r="A99" s="37" t="n"/>
      <c r="B99" s="21" t="n"/>
      <c r="C99" s="38" t="n"/>
      <c r="D99" s="38" t="n"/>
      <c r="E99" s="32">
        <f>IF(OR(C99="",D99=""),"",C99-D99)</f>
        <v/>
      </c>
      <c r="F99" s="39">
        <f>IFERROR(E99/C99,"")</f>
        <v/>
      </c>
      <c r="G99" s="21" t="n"/>
      <c r="H99" s="24">
        <f>IF(OR(F99="",Assumptions!$G$5=""),"",IF(ABS(F99)&gt;Assumptions!$G$5,"Check variance","Within entered limit"))</f>
        <v/>
      </c>
      <c r="I99" s="25" t="n"/>
    </row>
    <row r="100">
      <c r="A100" s="37" t="n"/>
      <c r="B100" s="21" t="n"/>
      <c r="C100" s="38" t="n"/>
      <c r="D100" s="38" t="n"/>
      <c r="E100" s="33">
        <f>IF(OR(C100="",D100=""),"",C100-D100)</f>
        <v/>
      </c>
      <c r="F100" s="34">
        <f>IFERROR(E100/C100,"")</f>
        <v/>
      </c>
      <c r="G100" s="21" t="n"/>
      <c r="H100" s="26">
        <f>IF(OR(F100="",Assumptions!$G$5=""),"",IF(ABS(F100)&gt;Assumptions!$G$5,"Check variance","Within entered limit"))</f>
        <v/>
      </c>
      <c r="I100" s="25" t="n"/>
    </row>
    <row r="101">
      <c r="A101" s="37" t="n"/>
      <c r="B101" s="21" t="n"/>
      <c r="C101" s="38" t="n"/>
      <c r="D101" s="38" t="n"/>
      <c r="E101" s="32">
        <f>IF(OR(C101="",D101=""),"",C101-D101)</f>
        <v/>
      </c>
      <c r="F101" s="39">
        <f>IFERROR(E101/C101,"")</f>
        <v/>
      </c>
      <c r="G101" s="21" t="n"/>
      <c r="H101" s="24">
        <f>IF(OR(F101="",Assumptions!$G$5=""),"",IF(ABS(F101)&gt;Assumptions!$G$5,"Check variance","Within entered limit"))</f>
        <v/>
      </c>
      <c r="I101" s="25" t="n"/>
    </row>
    <row r="102">
      <c r="A102" s="37" t="n"/>
      <c r="B102" s="21" t="n"/>
      <c r="C102" s="38" t="n"/>
      <c r="D102" s="38" t="n"/>
      <c r="E102" s="33">
        <f>IF(OR(C102="",D102=""),"",C102-D102)</f>
        <v/>
      </c>
      <c r="F102" s="34">
        <f>IFERROR(E102/C102,"")</f>
        <v/>
      </c>
      <c r="G102" s="21" t="n"/>
      <c r="H102" s="26">
        <f>IF(OR(F102="",Assumptions!$G$5=""),"",IF(ABS(F102)&gt;Assumptions!$G$5,"Check variance","Within entered limit"))</f>
        <v/>
      </c>
      <c r="I102" s="25" t="n"/>
    </row>
    <row r="103">
      <c r="A103" s="37" t="n"/>
      <c r="B103" s="21" t="n"/>
      <c r="C103" s="38" t="n"/>
      <c r="D103" s="38" t="n"/>
      <c r="E103" s="32">
        <f>IF(OR(C103="",D103=""),"",C103-D103)</f>
        <v/>
      </c>
      <c r="F103" s="39">
        <f>IFERROR(E103/C103,"")</f>
        <v/>
      </c>
      <c r="G103" s="21" t="n"/>
      <c r="H103" s="24">
        <f>IF(OR(F103="",Assumptions!$G$5=""),"",IF(ABS(F103)&gt;Assumptions!$G$5,"Check variance","Within entered limit"))</f>
        <v/>
      </c>
      <c r="I103" s="25" t="n"/>
    </row>
    <row r="104">
      <c r="A104" s="37" t="n"/>
      <c r="B104" s="21" t="n"/>
      <c r="C104" s="38" t="n"/>
      <c r="D104" s="38" t="n"/>
      <c r="E104" s="33">
        <f>IF(OR(C104="",D104=""),"",C104-D104)</f>
        <v/>
      </c>
      <c r="F104" s="34">
        <f>IFERROR(E104/C104,"")</f>
        <v/>
      </c>
      <c r="G104" s="21" t="n"/>
      <c r="H104" s="26">
        <f>IF(OR(F104="",Assumptions!$G$5=""),"",IF(ABS(F104)&gt;Assumptions!$G$5,"Check variance","Within entered limit"))</f>
        <v/>
      </c>
      <c r="I104" s="25" t="n"/>
    </row>
    <row r="105">
      <c r="A105" s="37" t="n"/>
      <c r="B105" s="21" t="n"/>
      <c r="C105" s="38" t="n"/>
      <c r="D105" s="38" t="n"/>
      <c r="E105" s="32">
        <f>IF(OR(C105="",D105=""),"",C105-D105)</f>
        <v/>
      </c>
      <c r="F105" s="39">
        <f>IFERROR(E105/C105,"")</f>
        <v/>
      </c>
      <c r="G105" s="21" t="n"/>
      <c r="H105" s="24">
        <f>IF(OR(F105="",Assumptions!$G$5=""),"",IF(ABS(F105)&gt;Assumptions!$G$5,"Check variance","Within entered limit"))</f>
        <v/>
      </c>
      <c r="I105" s="25" t="n"/>
    </row>
    <row r="106">
      <c r="A106" s="37" t="n"/>
      <c r="B106" s="21" t="n"/>
      <c r="C106" s="38" t="n"/>
      <c r="D106" s="38" t="n"/>
      <c r="E106" s="33">
        <f>IF(OR(C106="",D106=""),"",C106-D106)</f>
        <v/>
      </c>
      <c r="F106" s="34">
        <f>IFERROR(E106/C106,"")</f>
        <v/>
      </c>
      <c r="G106" s="21" t="n"/>
      <c r="H106" s="26">
        <f>IF(OR(F106="",Assumptions!$G$5=""),"",IF(ABS(F106)&gt;Assumptions!$G$5,"Check variance","Within entered limit"))</f>
        <v/>
      </c>
      <c r="I106" s="25" t="n"/>
    </row>
    <row r="107">
      <c r="A107" s="37" t="n"/>
      <c r="B107" s="21" t="n"/>
      <c r="C107" s="38" t="n"/>
      <c r="D107" s="38" t="n"/>
      <c r="E107" s="32">
        <f>IF(OR(C107="",D107=""),"",C107-D107)</f>
        <v/>
      </c>
      <c r="F107" s="39">
        <f>IFERROR(E107/C107,"")</f>
        <v/>
      </c>
      <c r="G107" s="21" t="n"/>
      <c r="H107" s="24">
        <f>IF(OR(F107="",Assumptions!$G$5=""),"",IF(ABS(F107)&gt;Assumptions!$G$5,"Check variance","Within entered limit"))</f>
        <v/>
      </c>
      <c r="I107" s="25" t="n"/>
    </row>
    <row r="108">
      <c r="A108" s="37" t="n"/>
      <c r="B108" s="21" t="n"/>
      <c r="C108" s="38" t="n"/>
      <c r="D108" s="38" t="n"/>
      <c r="E108" s="33">
        <f>IF(OR(C108="",D108=""),"",C108-D108)</f>
        <v/>
      </c>
      <c r="F108" s="34">
        <f>IFERROR(E108/C108,"")</f>
        <v/>
      </c>
      <c r="G108" s="21" t="n"/>
      <c r="H108" s="26">
        <f>IF(OR(F108="",Assumptions!$G$5=""),"",IF(ABS(F108)&gt;Assumptions!$G$5,"Check variance","Within entered limit"))</f>
        <v/>
      </c>
      <c r="I108" s="25" t="n"/>
    </row>
    <row r="109">
      <c r="A109" s="37" t="n"/>
      <c r="B109" s="21" t="n"/>
      <c r="C109" s="38" t="n"/>
      <c r="D109" s="38" t="n"/>
      <c r="E109" s="32">
        <f>IF(OR(C109="",D109=""),"",C109-D109)</f>
        <v/>
      </c>
      <c r="F109" s="39">
        <f>IFERROR(E109/C109,"")</f>
        <v/>
      </c>
      <c r="G109" s="21" t="n"/>
      <c r="H109" s="24">
        <f>IF(OR(F109="",Assumptions!$G$5=""),"",IF(ABS(F109)&gt;Assumptions!$G$5,"Check variance","Within entered limit"))</f>
        <v/>
      </c>
      <c r="I109" s="25" t="n"/>
    </row>
    <row r="110">
      <c r="A110" s="37" t="n"/>
      <c r="B110" s="21" t="n"/>
      <c r="C110" s="38" t="n"/>
      <c r="D110" s="38" t="n"/>
      <c r="E110" s="33">
        <f>IF(OR(C110="",D110=""),"",C110-D110)</f>
        <v/>
      </c>
      <c r="F110" s="34">
        <f>IFERROR(E110/C110,"")</f>
        <v/>
      </c>
      <c r="G110" s="21" t="n"/>
      <c r="H110" s="26">
        <f>IF(OR(F110="",Assumptions!$G$5=""),"",IF(ABS(F110)&gt;Assumptions!$G$5,"Check variance","Within entered limit"))</f>
        <v/>
      </c>
      <c r="I110" s="25" t="n"/>
    </row>
    <row r="111">
      <c r="A111" s="37" t="n"/>
      <c r="B111" s="21" t="n"/>
      <c r="C111" s="38" t="n"/>
      <c r="D111" s="38" t="n"/>
      <c r="E111" s="32">
        <f>IF(OR(C111="",D111=""),"",C111-D111)</f>
        <v/>
      </c>
      <c r="F111" s="39">
        <f>IFERROR(E111/C111,"")</f>
        <v/>
      </c>
      <c r="G111" s="21" t="n"/>
      <c r="H111" s="24">
        <f>IF(OR(F111="",Assumptions!$G$5=""),"",IF(ABS(F111)&gt;Assumptions!$G$5,"Check variance","Within entered limit"))</f>
        <v/>
      </c>
      <c r="I111" s="25" t="n"/>
    </row>
    <row r="112">
      <c r="A112" s="37" t="n"/>
      <c r="B112" s="21" t="n"/>
      <c r="C112" s="38" t="n"/>
      <c r="D112" s="38" t="n"/>
      <c r="E112" s="33">
        <f>IF(OR(C112="",D112=""),"",C112-D112)</f>
        <v/>
      </c>
      <c r="F112" s="34">
        <f>IFERROR(E112/C112,"")</f>
        <v/>
      </c>
      <c r="G112" s="21" t="n"/>
      <c r="H112" s="26">
        <f>IF(OR(F112="",Assumptions!$G$5=""),"",IF(ABS(F112)&gt;Assumptions!$G$5,"Check variance","Within entered limit"))</f>
        <v/>
      </c>
      <c r="I112" s="25" t="n"/>
    </row>
    <row r="113">
      <c r="A113" s="37" t="n"/>
      <c r="B113" s="21" t="n"/>
      <c r="C113" s="38" t="n"/>
      <c r="D113" s="38" t="n"/>
      <c r="E113" s="32">
        <f>IF(OR(C113="",D113=""),"",C113-D113)</f>
        <v/>
      </c>
      <c r="F113" s="39">
        <f>IFERROR(E113/C113,"")</f>
        <v/>
      </c>
      <c r="G113" s="21" t="n"/>
      <c r="H113" s="24">
        <f>IF(OR(F113="",Assumptions!$G$5=""),"",IF(ABS(F113)&gt;Assumptions!$G$5,"Check variance","Within entered limit"))</f>
        <v/>
      </c>
      <c r="I113" s="25" t="n"/>
    </row>
    <row r="114">
      <c r="A114" s="37" t="n"/>
      <c r="B114" s="21" t="n"/>
      <c r="C114" s="38" t="n"/>
      <c r="D114" s="38" t="n"/>
      <c r="E114" s="33">
        <f>IF(OR(C114="",D114=""),"",C114-D114)</f>
        <v/>
      </c>
      <c r="F114" s="34">
        <f>IFERROR(E114/C114,"")</f>
        <v/>
      </c>
      <c r="G114" s="21" t="n"/>
      <c r="H114" s="26">
        <f>IF(OR(F114="",Assumptions!$G$5=""),"",IF(ABS(F114)&gt;Assumptions!$G$5,"Check variance","Within entered limit"))</f>
        <v/>
      </c>
      <c r="I114" s="25" t="n"/>
    </row>
    <row r="115">
      <c r="A115" s="37" t="n"/>
      <c r="B115" s="21" t="n"/>
      <c r="C115" s="38" t="n"/>
      <c r="D115" s="38" t="n"/>
      <c r="E115" s="32">
        <f>IF(OR(C115="",D115=""),"",C115-D115)</f>
        <v/>
      </c>
      <c r="F115" s="39">
        <f>IFERROR(E115/C115,"")</f>
        <v/>
      </c>
      <c r="G115" s="21" t="n"/>
      <c r="H115" s="24">
        <f>IF(OR(F115="",Assumptions!$G$5=""),"",IF(ABS(F115)&gt;Assumptions!$G$5,"Check variance","Within entered limit"))</f>
        <v/>
      </c>
      <c r="I115" s="25" t="n"/>
    </row>
    <row r="116">
      <c r="A116" s="37" t="n"/>
      <c r="B116" s="21" t="n"/>
      <c r="C116" s="38" t="n"/>
      <c r="D116" s="38" t="n"/>
      <c r="E116" s="33">
        <f>IF(OR(C116="",D116=""),"",C116-D116)</f>
        <v/>
      </c>
      <c r="F116" s="34">
        <f>IFERROR(E116/C116,"")</f>
        <v/>
      </c>
      <c r="G116" s="21" t="n"/>
      <c r="H116" s="26">
        <f>IF(OR(F116="",Assumptions!$G$5=""),"",IF(ABS(F116)&gt;Assumptions!$G$5,"Check variance","Within entered limit"))</f>
        <v/>
      </c>
      <c r="I116" s="25" t="n"/>
    </row>
    <row r="117">
      <c r="A117" s="37" t="n"/>
      <c r="B117" s="21" t="n"/>
      <c r="C117" s="38" t="n"/>
      <c r="D117" s="38" t="n"/>
      <c r="E117" s="32">
        <f>IF(OR(C117="",D117=""),"",C117-D117)</f>
        <v/>
      </c>
      <c r="F117" s="39">
        <f>IFERROR(E117/C117,"")</f>
        <v/>
      </c>
      <c r="G117" s="21" t="n"/>
      <c r="H117" s="24">
        <f>IF(OR(F117="",Assumptions!$G$5=""),"",IF(ABS(F117)&gt;Assumptions!$G$5,"Check variance","Within entered limit"))</f>
        <v/>
      </c>
      <c r="I117" s="25" t="n"/>
    </row>
    <row r="118">
      <c r="A118" s="37" t="n"/>
      <c r="B118" s="21" t="n"/>
      <c r="C118" s="38" t="n"/>
      <c r="D118" s="38" t="n"/>
      <c r="E118" s="33">
        <f>IF(OR(C118="",D118=""),"",C118-D118)</f>
        <v/>
      </c>
      <c r="F118" s="34">
        <f>IFERROR(E118/C118,"")</f>
        <v/>
      </c>
      <c r="G118" s="21" t="n"/>
      <c r="H118" s="26">
        <f>IF(OR(F118="",Assumptions!$G$5=""),"",IF(ABS(F118)&gt;Assumptions!$G$5,"Check variance","Within entered limit"))</f>
        <v/>
      </c>
      <c r="I118" s="25" t="n"/>
    </row>
    <row r="119">
      <c r="A119" s="37" t="n"/>
      <c r="B119" s="21" t="n"/>
      <c r="C119" s="38" t="n"/>
      <c r="D119" s="38" t="n"/>
      <c r="E119" s="32">
        <f>IF(OR(C119="",D119=""),"",C119-D119)</f>
        <v/>
      </c>
      <c r="F119" s="39">
        <f>IFERROR(E119/C119,"")</f>
        <v/>
      </c>
      <c r="G119" s="21" t="n"/>
      <c r="H119" s="24">
        <f>IF(OR(F119="",Assumptions!$G$5=""),"",IF(ABS(F119)&gt;Assumptions!$G$5,"Check variance","Within entered limit"))</f>
        <v/>
      </c>
      <c r="I119" s="25" t="n"/>
    </row>
    <row r="120">
      <c r="A120" s="37" t="n"/>
      <c r="B120" s="21" t="n"/>
      <c r="C120" s="38" t="n"/>
      <c r="D120" s="38" t="n"/>
      <c r="E120" s="33">
        <f>IF(OR(C120="",D120=""),"",C120-D120)</f>
        <v/>
      </c>
      <c r="F120" s="34">
        <f>IFERROR(E120/C120,"")</f>
        <v/>
      </c>
      <c r="G120" s="21" t="n"/>
      <c r="H120" s="26">
        <f>IF(OR(F120="",Assumptions!$G$5=""),"",IF(ABS(F120)&gt;Assumptions!$G$5,"Check variance","Within entered limit"))</f>
        <v/>
      </c>
      <c r="I120" s="25" t="n"/>
    </row>
    <row r="121">
      <c r="A121" s="37" t="n"/>
      <c r="B121" s="21" t="n"/>
      <c r="C121" s="38" t="n"/>
      <c r="D121" s="38" t="n"/>
      <c r="E121" s="32">
        <f>IF(OR(C121="",D121=""),"",C121-D121)</f>
        <v/>
      </c>
      <c r="F121" s="39">
        <f>IFERROR(E121/C121,"")</f>
        <v/>
      </c>
      <c r="G121" s="21" t="n"/>
      <c r="H121" s="24">
        <f>IF(OR(F121="",Assumptions!$G$5=""),"",IF(ABS(F121)&gt;Assumptions!$G$5,"Check variance","Within entered limit"))</f>
        <v/>
      </c>
      <c r="I121" s="25" t="n"/>
    </row>
    <row r="122">
      <c r="A122" s="37" t="n"/>
      <c r="B122" s="21" t="n"/>
      <c r="C122" s="38" t="n"/>
      <c r="D122" s="38" t="n"/>
      <c r="E122" s="33">
        <f>IF(OR(C122="",D122=""),"",C122-D122)</f>
        <v/>
      </c>
      <c r="F122" s="34">
        <f>IFERROR(E122/C122,"")</f>
        <v/>
      </c>
      <c r="G122" s="21" t="n"/>
      <c r="H122" s="26">
        <f>IF(OR(F122="",Assumptions!$G$5=""),"",IF(ABS(F122)&gt;Assumptions!$G$5,"Check variance","Within entered limit"))</f>
        <v/>
      </c>
      <c r="I122" s="25" t="n"/>
    </row>
    <row r="123">
      <c r="A123" s="37" t="n"/>
      <c r="B123" s="21" t="n"/>
      <c r="C123" s="38" t="n"/>
      <c r="D123" s="38" t="n"/>
      <c r="E123" s="32">
        <f>IF(OR(C123="",D123=""),"",C123-D123)</f>
        <v/>
      </c>
      <c r="F123" s="39">
        <f>IFERROR(E123/C123,"")</f>
        <v/>
      </c>
      <c r="G123" s="21" t="n"/>
      <c r="H123" s="24">
        <f>IF(OR(F123="",Assumptions!$G$5=""),"",IF(ABS(F123)&gt;Assumptions!$G$5,"Check variance","Within entered limit"))</f>
        <v/>
      </c>
      <c r="I123" s="25" t="n"/>
    </row>
    <row r="124">
      <c r="A124" s="37" t="n"/>
      <c r="B124" s="21" t="n"/>
      <c r="C124" s="38" t="n"/>
      <c r="D124" s="38" t="n"/>
      <c r="E124" s="33">
        <f>IF(OR(C124="",D124=""),"",C124-D124)</f>
        <v/>
      </c>
      <c r="F124" s="34">
        <f>IFERROR(E124/C124,"")</f>
        <v/>
      </c>
      <c r="G124" s="21" t="n"/>
      <c r="H124" s="26">
        <f>IF(OR(F124="",Assumptions!$G$5=""),"",IF(ABS(F124)&gt;Assumptions!$G$5,"Check variance","Within entered limit"))</f>
        <v/>
      </c>
      <c r="I124" s="25" t="n"/>
    </row>
    <row r="125">
      <c r="A125" s="37" t="n"/>
      <c r="B125" s="21" t="n"/>
      <c r="C125" s="38" t="n"/>
      <c r="D125" s="38" t="n"/>
      <c r="E125" s="32">
        <f>IF(OR(C125="",D125=""),"",C125-D125)</f>
        <v/>
      </c>
      <c r="F125" s="39">
        <f>IFERROR(E125/C125,"")</f>
        <v/>
      </c>
      <c r="G125" s="21" t="n"/>
      <c r="H125" s="24">
        <f>IF(OR(F125="",Assumptions!$G$5=""),"",IF(ABS(F125)&gt;Assumptions!$G$5,"Check variance","Within entered limit"))</f>
        <v/>
      </c>
      <c r="I125" s="25" t="n"/>
    </row>
    <row r="126">
      <c r="A126" s="37" t="n"/>
      <c r="B126" s="21" t="n"/>
      <c r="C126" s="38" t="n"/>
      <c r="D126" s="38" t="n"/>
      <c r="E126" s="33">
        <f>IF(OR(C126="",D126=""),"",C126-D126)</f>
        <v/>
      </c>
      <c r="F126" s="34">
        <f>IFERROR(E126/C126,"")</f>
        <v/>
      </c>
      <c r="G126" s="21" t="n"/>
      <c r="H126" s="26">
        <f>IF(OR(F126="",Assumptions!$G$5=""),"",IF(ABS(F126)&gt;Assumptions!$G$5,"Check variance","Within entered limit"))</f>
        <v/>
      </c>
      <c r="I126" s="25" t="n"/>
    </row>
  </sheetData>
  <autoFilter ref="A6:I126"/>
  <mergeCells count="1">
    <mergeCell ref="A1:I1"/>
  </mergeCells>
  <conditionalFormatting sqref="E7:F126">
    <cfRule type="expression" priority="1" dxfId="0">
      <formula>AND(ISNUMBER(E7),E7&lt;0)</formula>
    </cfRule>
    <cfRule type="expression" priority="2" dxfId="1">
      <formula>AND(ISNUMBER(E7),E7&gt;=0)</formula>
    </cfRule>
  </conditionalFormatting>
  <conditionalFormatting sqref="G7:G126">
    <cfRule type="expression" priority="3" dxfId="0">
      <formula>$G7="Needs Check"</formula>
    </cfRule>
  </conditionalFormatting>
  <conditionalFormatting sqref="H7:H126">
    <cfRule type="expression" priority="4" dxfId="0">
      <formula>$H7="Check variance"</formula>
    </cfRule>
    <cfRule type="expression" priority="5" dxfId="1">
      <formula>$H7="Within entered limit"</formula>
    </cfRule>
  </conditionalFormatting>
  <dataValidations count="5">
    <dataValidation sqref="A7:A126" showDropDown="0" showInputMessage="1" showErrorMessage="1" allowBlank="0" errorTitle="Month not in list" error="Select a month start date from the Assumptions list." promptTitle="Month start" prompt="Use the first day of the month." type="list">
      <formula1>INDIRECT("Assumptions!$C$5:$C$104")</formula1>
    </dataValidation>
    <dataValidation sqref="B7:B126" showDropDown="0" showInputMessage="0" showErrorMessage="1" allowBlank="0" errorTitle="Cost center not in list" error="Select a cost center from the Assumptions list." type="list">
      <formula1>INDIRECT("Assumptions!$A$6:$A$104")</formula1>
    </dataValidation>
    <dataValidation sqref="C7:C126" showDropDown="0" showInputMessage="0" showErrorMessage="1" allowBlank="0" errorTitle="Invalid budget amount" error="Enter a budget amount from $0.00 through $1,000,000.00." type="decimal" operator="between">
      <formula1>0</formula1>
      <formula2>1000000</formula2>
    </dataValidation>
    <dataValidation sqref="D7:D126" showDropDown="0" showInputMessage="0" showErrorMessage="1" allowBlank="0" errorTitle="Invalid actual amount" error="Enter an actual amount from $0.00 through $1,000,000.00." type="decimal" operator="between">
      <formula1>0</formula1>
      <formula2>1000000</formula2>
    </dataValidation>
    <dataValidation sqref="G7:G126" showDropDown="0" showInputMessage="0" showErrorMessage="1" allowBlank="0" errorTitle="Status not in list" error="Select a review status from the Assumptions list." type="list">
      <formula1>INDIRECT("Assumptions!$B$5:$B$104")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37A4E"/>
    <outlinePr summaryBelow="1" summaryRight="1"/>
    <pageSetUpPr/>
  </sheetPr>
  <dimension ref="A1:G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16" customWidth="1" min="3" max="3"/>
    <col width="3" customWidth="1" min="4" max="4"/>
    <col width="3" customWidth="1" min="5" max="5"/>
    <col width="3" customWidth="1" min="6" max="6"/>
    <col width="35" customWidth="1" min="7" max="7"/>
  </cols>
  <sheetData>
    <row r="1" ht="26" customHeight="1">
      <c r="A1" s="1" t="inlineStr">
        <is>
          <t>Editable Dashboard Assumptions</t>
        </is>
      </c>
      <c r="B1" s="29" t="n"/>
      <c r="C1" s="29" t="n"/>
      <c r="D1" s="29" t="n"/>
      <c r="E1" s="29" t="n"/>
      <c r="F1" s="29" t="n"/>
      <c r="G1" s="30" t="n"/>
    </row>
    <row r="2" ht="28" customHeight="1">
      <c r="A2" s="3" t="inlineStr">
        <is>
          <t>Edit the yellow lists and variance check limit as operating needs change. Blank prepared rows allow additional choices.</t>
        </is>
      </c>
      <c r="B2" s="3" t="n"/>
      <c r="C2" s="3" t="n"/>
      <c r="D2" s="3" t="n"/>
      <c r="E2" s="3" t="n"/>
      <c r="F2" s="3" t="n"/>
      <c r="G2" s="3" t="n"/>
    </row>
    <row r="3"/>
    <row r="4" ht="28" customHeight="1">
      <c r="A4" s="14" t="inlineStr">
        <is>
          <t>Cost Centers</t>
        </is>
      </c>
      <c r="B4" s="14" t="inlineStr">
        <is>
          <t>Review Statuses</t>
        </is>
      </c>
      <c r="C4" s="14" t="inlineStr">
        <is>
          <t>Month Starts</t>
        </is>
      </c>
      <c r="G4" s="14" t="inlineStr">
        <is>
          <t>Variance Check Limit</t>
        </is>
      </c>
    </row>
    <row r="5">
      <c r="A5" s="21" t="inlineStr">
        <is>
          <t>All</t>
        </is>
      </c>
      <c r="B5" s="21" t="inlineStr">
        <is>
          <t>Entered</t>
        </is>
      </c>
      <c r="C5" s="37" t="n">
        <v>45658</v>
      </c>
      <c r="G5" s="40" t="n">
        <v>0.1</v>
      </c>
    </row>
    <row r="6">
      <c r="A6" s="21" t="inlineStr">
        <is>
          <t>Maintenance</t>
        </is>
      </c>
      <c r="B6" s="21" t="inlineStr">
        <is>
          <t>Reviewed</t>
        </is>
      </c>
      <c r="C6" s="37" t="n">
        <v>45689</v>
      </c>
      <c r="G6" s="28" t="inlineStr">
        <is>
          <t>Rows over this entered percentage prompt a human variance check.</t>
        </is>
      </c>
    </row>
    <row r="7">
      <c r="A7" s="21" t="inlineStr">
        <is>
          <t>Enhancements</t>
        </is>
      </c>
      <c r="B7" s="21" t="inlineStr">
        <is>
          <t>Needs Check</t>
        </is>
      </c>
      <c r="C7" s="37" t="n">
        <v>45717</v>
      </c>
    </row>
    <row r="8">
      <c r="A8" s="21" t="inlineStr">
        <is>
          <t>Irrigation</t>
        </is>
      </c>
      <c r="B8" s="21" t="n"/>
      <c r="C8" s="37" t="n">
        <v>45748</v>
      </c>
    </row>
    <row r="9">
      <c r="A9" s="21" t="inlineStr">
        <is>
          <t>Tree Care</t>
        </is>
      </c>
      <c r="B9" s="21" t="n"/>
      <c r="C9" s="37" t="n">
        <v>45778</v>
      </c>
    </row>
    <row r="10">
      <c r="A10" s="21" t="inlineStr">
        <is>
          <t>Equipment</t>
        </is>
      </c>
      <c r="B10" s="21" t="n"/>
      <c r="C10" s="37" t="n">
        <v>45809</v>
      </c>
    </row>
    <row r="11">
      <c r="A11" s="21" t="inlineStr">
        <is>
          <t>Overhead</t>
        </is>
      </c>
      <c r="B11" s="21" t="n"/>
      <c r="C11" s="37" t="n">
        <v>45839</v>
      </c>
    </row>
    <row r="12">
      <c r="A12" s="21" t="n"/>
      <c r="B12" s="21" t="n"/>
      <c r="C12" s="37" t="n">
        <v>45870</v>
      </c>
    </row>
    <row r="13">
      <c r="A13" s="21" t="n"/>
      <c r="B13" s="21" t="n"/>
      <c r="C13" s="37" t="n">
        <v>45901</v>
      </c>
    </row>
    <row r="14">
      <c r="A14" s="21" t="n"/>
      <c r="B14" s="21" t="n"/>
      <c r="C14" s="37" t="n">
        <v>45931</v>
      </c>
    </row>
    <row r="15">
      <c r="A15" s="21" t="n"/>
      <c r="B15" s="21" t="n"/>
      <c r="C15" s="37" t="n">
        <v>45962</v>
      </c>
    </row>
    <row r="16">
      <c r="A16" s="21" t="n"/>
      <c r="B16" s="21" t="n"/>
      <c r="C16" s="37" t="n">
        <v>45992</v>
      </c>
    </row>
    <row r="17">
      <c r="A17" s="21" t="n"/>
      <c r="B17" s="21" t="n"/>
      <c r="C17" s="37" t="n">
        <v>46023</v>
      </c>
    </row>
    <row r="18">
      <c r="A18" s="21" t="n"/>
      <c r="B18" s="21" t="n"/>
      <c r="C18" s="37" t="n">
        <v>46054</v>
      </c>
    </row>
    <row r="19">
      <c r="A19" s="21" t="n"/>
      <c r="B19" s="21" t="n"/>
      <c r="C19" s="37" t="n">
        <v>46082</v>
      </c>
    </row>
    <row r="20">
      <c r="A20" s="21" t="n"/>
      <c r="B20" s="21" t="n"/>
      <c r="C20" s="37" t="n">
        <v>46113</v>
      </c>
    </row>
    <row r="21">
      <c r="A21" s="21" t="n"/>
      <c r="B21" s="21" t="n"/>
      <c r="C21" s="37" t="n">
        <v>46143</v>
      </c>
    </row>
    <row r="22">
      <c r="A22" s="21" t="n"/>
      <c r="B22" s="21" t="n"/>
      <c r="C22" s="37" t="n">
        <v>46174</v>
      </c>
    </row>
    <row r="23">
      <c r="A23" s="21" t="n"/>
      <c r="B23" s="21" t="n"/>
      <c r="C23" s="37" t="n">
        <v>46204</v>
      </c>
    </row>
    <row r="24">
      <c r="A24" s="21" t="n"/>
      <c r="B24" s="21" t="n"/>
      <c r="C24" s="37" t="n">
        <v>46235</v>
      </c>
    </row>
    <row r="25">
      <c r="A25" s="21" t="n"/>
      <c r="B25" s="21" t="n"/>
      <c r="C25" s="37" t="n">
        <v>46266</v>
      </c>
    </row>
    <row r="26">
      <c r="A26" s="21" t="n"/>
      <c r="B26" s="21" t="n"/>
      <c r="C26" s="37" t="n">
        <v>46296</v>
      </c>
    </row>
    <row r="27">
      <c r="A27" s="21" t="n"/>
      <c r="B27" s="21" t="n"/>
      <c r="C27" s="37" t="n">
        <v>46327</v>
      </c>
    </row>
    <row r="28">
      <c r="A28" s="21" t="n"/>
      <c r="B28" s="21" t="n"/>
      <c r="C28" s="37" t="n">
        <v>46357</v>
      </c>
    </row>
    <row r="29">
      <c r="A29" s="21" t="n"/>
      <c r="B29" s="21" t="n"/>
      <c r="C29" s="37" t="n">
        <v>46388</v>
      </c>
    </row>
    <row r="30">
      <c r="A30" s="21" t="n"/>
      <c r="B30" s="21" t="n"/>
      <c r="C30" s="37" t="n">
        <v>46419</v>
      </c>
    </row>
    <row r="31">
      <c r="A31" s="21" t="n"/>
      <c r="B31" s="21" t="n"/>
      <c r="C31" s="37" t="n">
        <v>46447</v>
      </c>
    </row>
    <row r="32">
      <c r="A32" s="21" t="n"/>
      <c r="B32" s="21" t="n"/>
      <c r="C32" s="37" t="n">
        <v>46478</v>
      </c>
    </row>
    <row r="33">
      <c r="A33" s="21" t="n"/>
      <c r="B33" s="21" t="n"/>
      <c r="C33" s="37" t="n">
        <v>46508</v>
      </c>
    </row>
    <row r="34">
      <c r="A34" s="21" t="n"/>
      <c r="B34" s="21" t="n"/>
      <c r="C34" s="37" t="n">
        <v>46539</v>
      </c>
    </row>
    <row r="35">
      <c r="A35" s="21" t="n"/>
      <c r="B35" s="21" t="n"/>
      <c r="C35" s="37" t="n">
        <v>46569</v>
      </c>
    </row>
    <row r="36">
      <c r="A36" s="21" t="n"/>
      <c r="B36" s="21" t="n"/>
      <c r="C36" s="37" t="n">
        <v>46600</v>
      </c>
    </row>
    <row r="37">
      <c r="A37" s="21" t="n"/>
      <c r="B37" s="21" t="n"/>
      <c r="C37" s="37" t="n">
        <v>46631</v>
      </c>
    </row>
    <row r="38">
      <c r="A38" s="21" t="n"/>
      <c r="B38" s="21" t="n"/>
      <c r="C38" s="37" t="n">
        <v>46661</v>
      </c>
    </row>
    <row r="39">
      <c r="A39" s="21" t="n"/>
      <c r="B39" s="21" t="n"/>
      <c r="C39" s="37" t="n">
        <v>46692</v>
      </c>
    </row>
    <row r="40">
      <c r="A40" s="21" t="n"/>
      <c r="B40" s="21" t="n"/>
      <c r="C40" s="37" t="n">
        <v>46722</v>
      </c>
    </row>
    <row r="41">
      <c r="A41" s="21" t="n"/>
      <c r="B41" s="21" t="n"/>
      <c r="C41" s="37" t="n">
        <v>46753</v>
      </c>
    </row>
    <row r="42">
      <c r="A42" s="21" t="n"/>
      <c r="B42" s="21" t="n"/>
      <c r="C42" s="37" t="n">
        <v>46784</v>
      </c>
    </row>
    <row r="43">
      <c r="A43" s="21" t="n"/>
      <c r="B43" s="21" t="n"/>
      <c r="C43" s="37" t="n">
        <v>46813</v>
      </c>
    </row>
    <row r="44">
      <c r="A44" s="21" t="n"/>
      <c r="B44" s="21" t="n"/>
      <c r="C44" s="37" t="n">
        <v>46844</v>
      </c>
    </row>
    <row r="45">
      <c r="A45" s="21" t="n"/>
      <c r="B45" s="21" t="n"/>
      <c r="C45" s="37" t="n">
        <v>46874</v>
      </c>
    </row>
    <row r="46">
      <c r="A46" s="21" t="n"/>
      <c r="B46" s="21" t="n"/>
      <c r="C46" s="37" t="n">
        <v>46905</v>
      </c>
    </row>
    <row r="47">
      <c r="A47" s="21" t="n"/>
      <c r="B47" s="21" t="n"/>
      <c r="C47" s="37" t="n">
        <v>46935</v>
      </c>
    </row>
    <row r="48">
      <c r="A48" s="21" t="n"/>
      <c r="B48" s="21" t="n"/>
      <c r="C48" s="37" t="n">
        <v>46966</v>
      </c>
    </row>
    <row r="49">
      <c r="A49" s="21" t="n"/>
      <c r="B49" s="21" t="n"/>
      <c r="C49" s="37" t="n">
        <v>46997</v>
      </c>
    </row>
    <row r="50">
      <c r="A50" s="21" t="n"/>
      <c r="B50" s="21" t="n"/>
      <c r="C50" s="37" t="n">
        <v>47027</v>
      </c>
    </row>
    <row r="51">
      <c r="A51" s="21" t="n"/>
      <c r="B51" s="21" t="n"/>
      <c r="C51" s="37" t="n">
        <v>47058</v>
      </c>
    </row>
    <row r="52">
      <c r="A52" s="21" t="n"/>
      <c r="B52" s="21" t="n"/>
      <c r="C52" s="37" t="n">
        <v>47088</v>
      </c>
    </row>
    <row r="53">
      <c r="A53" s="21" t="n"/>
      <c r="B53" s="21" t="n"/>
      <c r="C53" s="21" t="n"/>
    </row>
    <row r="54">
      <c r="A54" s="21" t="n"/>
      <c r="B54" s="21" t="n"/>
      <c r="C54" s="21" t="n"/>
    </row>
    <row r="55">
      <c r="A55" s="21" t="n"/>
      <c r="B55" s="21" t="n"/>
      <c r="C55" s="21" t="n"/>
    </row>
    <row r="56">
      <c r="A56" s="21" t="n"/>
      <c r="B56" s="21" t="n"/>
      <c r="C56" s="21" t="n"/>
    </row>
    <row r="57">
      <c r="A57" s="21" t="n"/>
      <c r="B57" s="21" t="n"/>
      <c r="C57" s="21" t="n"/>
    </row>
    <row r="58">
      <c r="A58" s="21" t="n"/>
      <c r="B58" s="21" t="n"/>
      <c r="C58" s="21" t="n"/>
    </row>
    <row r="59">
      <c r="A59" s="21" t="n"/>
      <c r="B59" s="21" t="n"/>
      <c r="C59" s="21" t="n"/>
    </row>
    <row r="60">
      <c r="A60" s="21" t="n"/>
      <c r="B60" s="21" t="n"/>
      <c r="C60" s="21" t="n"/>
    </row>
    <row r="61">
      <c r="A61" s="21" t="n"/>
      <c r="B61" s="21" t="n"/>
      <c r="C61" s="21" t="n"/>
    </row>
    <row r="62">
      <c r="A62" s="21" t="n"/>
      <c r="B62" s="21" t="n"/>
      <c r="C62" s="21" t="n"/>
    </row>
    <row r="63">
      <c r="A63" s="21" t="n"/>
      <c r="B63" s="21" t="n"/>
      <c r="C63" s="21" t="n"/>
    </row>
    <row r="64">
      <c r="A64" s="21" t="n"/>
      <c r="B64" s="21" t="n"/>
      <c r="C64" s="21" t="n"/>
    </row>
    <row r="65">
      <c r="A65" s="21" t="n"/>
      <c r="B65" s="21" t="n"/>
      <c r="C65" s="21" t="n"/>
    </row>
    <row r="66">
      <c r="A66" s="21" t="n"/>
      <c r="B66" s="21" t="n"/>
      <c r="C66" s="21" t="n"/>
    </row>
    <row r="67">
      <c r="A67" s="21" t="n"/>
      <c r="B67" s="21" t="n"/>
      <c r="C67" s="21" t="n"/>
    </row>
    <row r="68">
      <c r="A68" s="21" t="n"/>
      <c r="B68" s="21" t="n"/>
      <c r="C68" s="21" t="n"/>
    </row>
    <row r="69">
      <c r="A69" s="21" t="n"/>
      <c r="B69" s="21" t="n"/>
      <c r="C69" s="21" t="n"/>
    </row>
    <row r="70">
      <c r="A70" s="21" t="n"/>
      <c r="B70" s="21" t="n"/>
      <c r="C70" s="21" t="n"/>
    </row>
    <row r="71">
      <c r="A71" s="21" t="n"/>
      <c r="B71" s="21" t="n"/>
      <c r="C71" s="21" t="n"/>
    </row>
    <row r="72">
      <c r="A72" s="21" t="n"/>
      <c r="B72" s="21" t="n"/>
      <c r="C72" s="21" t="n"/>
    </row>
    <row r="73">
      <c r="A73" s="21" t="n"/>
      <c r="B73" s="21" t="n"/>
      <c r="C73" s="21" t="n"/>
    </row>
    <row r="74">
      <c r="A74" s="21" t="n"/>
      <c r="B74" s="21" t="n"/>
      <c r="C74" s="21" t="n"/>
    </row>
    <row r="75">
      <c r="A75" s="21" t="n"/>
      <c r="B75" s="21" t="n"/>
      <c r="C75" s="21" t="n"/>
    </row>
    <row r="76">
      <c r="A76" s="21" t="n"/>
      <c r="B76" s="21" t="n"/>
      <c r="C76" s="21" t="n"/>
    </row>
    <row r="77">
      <c r="A77" s="21" t="n"/>
      <c r="B77" s="21" t="n"/>
      <c r="C77" s="21" t="n"/>
    </row>
    <row r="78">
      <c r="A78" s="21" t="n"/>
      <c r="B78" s="21" t="n"/>
      <c r="C78" s="21" t="n"/>
    </row>
    <row r="79">
      <c r="A79" s="21" t="n"/>
      <c r="B79" s="21" t="n"/>
      <c r="C79" s="21" t="n"/>
    </row>
    <row r="80">
      <c r="A80" s="21" t="n"/>
      <c r="B80" s="21" t="n"/>
      <c r="C80" s="21" t="n"/>
    </row>
    <row r="81">
      <c r="A81" s="21" t="n"/>
      <c r="B81" s="21" t="n"/>
      <c r="C81" s="21" t="n"/>
    </row>
    <row r="82">
      <c r="A82" s="21" t="n"/>
      <c r="B82" s="21" t="n"/>
      <c r="C82" s="21" t="n"/>
    </row>
    <row r="83">
      <c r="A83" s="21" t="n"/>
      <c r="B83" s="21" t="n"/>
      <c r="C83" s="21" t="n"/>
    </row>
    <row r="84">
      <c r="A84" s="21" t="n"/>
      <c r="B84" s="21" t="n"/>
      <c r="C84" s="21" t="n"/>
    </row>
    <row r="85">
      <c r="A85" s="21" t="n"/>
      <c r="B85" s="21" t="n"/>
      <c r="C85" s="21" t="n"/>
    </row>
    <row r="86">
      <c r="A86" s="21" t="n"/>
      <c r="B86" s="21" t="n"/>
      <c r="C86" s="21" t="n"/>
    </row>
    <row r="87">
      <c r="A87" s="21" t="n"/>
      <c r="B87" s="21" t="n"/>
      <c r="C87" s="21" t="n"/>
    </row>
    <row r="88">
      <c r="A88" s="21" t="n"/>
      <c r="B88" s="21" t="n"/>
      <c r="C88" s="21" t="n"/>
    </row>
    <row r="89">
      <c r="A89" s="21" t="n"/>
      <c r="B89" s="21" t="n"/>
      <c r="C89" s="21" t="n"/>
    </row>
    <row r="90">
      <c r="A90" s="21" t="n"/>
      <c r="B90" s="21" t="n"/>
      <c r="C90" s="21" t="n"/>
    </row>
    <row r="91">
      <c r="A91" s="21" t="n"/>
      <c r="B91" s="21" t="n"/>
      <c r="C91" s="21" t="n"/>
    </row>
    <row r="92">
      <c r="A92" s="21" t="n"/>
      <c r="B92" s="21" t="n"/>
      <c r="C92" s="21" t="n"/>
    </row>
    <row r="93">
      <c r="A93" s="21" t="n"/>
      <c r="B93" s="21" t="n"/>
      <c r="C93" s="21" t="n"/>
    </row>
    <row r="94">
      <c r="A94" s="21" t="n"/>
      <c r="B94" s="21" t="n"/>
      <c r="C94" s="21" t="n"/>
    </row>
    <row r="95">
      <c r="A95" s="21" t="n"/>
      <c r="B95" s="21" t="n"/>
      <c r="C95" s="21" t="n"/>
    </row>
    <row r="96">
      <c r="A96" s="21" t="n"/>
      <c r="B96" s="21" t="n"/>
      <c r="C96" s="21" t="n"/>
    </row>
    <row r="97">
      <c r="A97" s="21" t="n"/>
      <c r="B97" s="21" t="n"/>
      <c r="C97" s="21" t="n"/>
    </row>
    <row r="98">
      <c r="A98" s="21" t="n"/>
      <c r="B98" s="21" t="n"/>
      <c r="C98" s="21" t="n"/>
    </row>
    <row r="99">
      <c r="A99" s="21" t="n"/>
      <c r="B99" s="21" t="n"/>
      <c r="C99" s="21" t="n"/>
    </row>
    <row r="100">
      <c r="A100" s="21" t="n"/>
      <c r="B100" s="21" t="n"/>
      <c r="C100" s="21" t="n"/>
    </row>
    <row r="101">
      <c r="A101" s="21" t="n"/>
      <c r="B101" s="21" t="n"/>
      <c r="C101" s="21" t="n"/>
    </row>
    <row r="102">
      <c r="A102" s="21" t="n"/>
      <c r="B102" s="21" t="n"/>
      <c r="C102" s="21" t="n"/>
    </row>
    <row r="103">
      <c r="A103" s="21" t="n"/>
      <c r="B103" s="21" t="n"/>
      <c r="C103" s="21" t="n"/>
    </row>
    <row r="104">
      <c r="A104" s="21" t="n"/>
      <c r="B104" s="21" t="n"/>
      <c r="C104" s="21" t="n"/>
    </row>
  </sheetData>
  <autoFilter ref="A4:C104"/>
  <mergeCells count="1">
    <mergeCell ref="A1:G1"/>
  </mergeCells>
  <dataValidations count="2">
    <dataValidation sqref="C5:C104" showDropDown="0" showInputMessage="0" showErrorMessage="1" allowBlank="0" errorTitle="Invalid month date" error="Enter a valid month start date within the displayed planning horizon." type="date" operator="between">
      <formula1>DATE(2021,1,1)</formula1>
      <formula2>DATE(2036,12,31)</formula2>
    </dataValidation>
    <dataValidation sqref="G5" showDropDown="0" showInputMessage="1" showErrorMessage="1" allowBlank="0" errorTitle="Invalid variance limit" error="Enter a percentage from 0% through 100%." promptTitle="Variance check limit" prompt="Variances above this percentage are marked for review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Landscaping Business Template</dc:creator>
  <dc:title xmlns:dc="http://purl.org/dc/elements/1.1/">Landscaping Budget Variance Dashboard</dc:title>
  <dc:subject xmlns:dc="http://purl.org/dc/elements/1.1/">Fictional monthly landscaping budget and actual cost comparison</dc:subject>
  <dcterms:created xmlns:dcterms="http://purl.org/dc/terms/" xmlns:xsi="http://www.w3.org/2001/XMLSchema-instance" xsi:type="dcterms:W3CDTF">2026-09-10T20:39:26Z</dcterms:created>
  <dcterms:modified xmlns:dcterms="http://purl.org/dc/terms/" xmlns:xsi="http://www.w3.org/2001/XMLSchema-instance" xsi:type="dcterms:W3CDTF">2026-09-10T20:39:27+00:00Z</dcterms:modified>
</cp:coreProperties>
</file>