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Deposit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'Deposits'!$A$3:$R$103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$#,##0.00;[Red]-$#,##0.00"/>
    <numFmt numFmtId="165" formatCode="0.0%"/>
    <numFmt numFmtId="166" formatCode="mm/dd/yyyy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496158"/>
      <sz val="9"/>
    </font>
    <font>
      <name val="Calibri"/>
      <b val="1"/>
      <color rgb="0017261F"/>
      <sz val="10"/>
    </font>
    <font>
      <name val="Calibri"/>
      <b val="1"/>
      <color rgb="0017261F"/>
      <sz val="12"/>
    </font>
    <font>
      <name val="Calibri"/>
      <b val="1"/>
      <color rgb="00FFFFFF"/>
      <sz val="10"/>
    </font>
    <font>
      <name val="Calibri"/>
      <color rgb="0017261F"/>
      <sz val="10"/>
    </font>
  </fonts>
  <fills count="7">
    <fill>
      <patternFill/>
    </fill>
    <fill>
      <patternFill patternType="gray125"/>
    </fill>
    <fill>
      <patternFill patternType="solid">
        <fgColor rgb="00173F35"/>
      </patternFill>
    </fill>
    <fill>
      <patternFill patternType="solid">
        <fgColor rgb="00D7A928"/>
      </patternFill>
    </fill>
    <fill>
      <patternFill patternType="solid">
        <fgColor rgb="00FFFFFF"/>
      </patternFill>
    </fill>
    <fill>
      <patternFill patternType="solid">
        <fgColor rgb="00F2F7F1"/>
      </patternFill>
    </fill>
    <fill>
      <patternFill patternType="solid">
        <fgColor rgb="00FFF3C4"/>
      </patternFill>
    </fill>
  </fills>
  <borders count="6">
    <border>
      <left/>
      <right/>
      <top/>
      <bottom/>
      <diagonal/>
    </border>
    <border>
      <left style="thin">
        <color rgb="00C6D5C8"/>
      </left>
      <right style="thin">
        <color rgb="00C6D5C8"/>
      </right>
      <top style="thin">
        <color rgb="00C6D5C8"/>
      </top>
      <bottom style="thin">
        <color rgb="00C6D5C8"/>
      </bottom>
    </border>
    <border>
      <left/>
      <right/>
      <top style="thin">
        <color rgb="00C6D5C8"/>
      </top>
      <bottom/>
      <diagonal/>
    </border>
    <border>
      <left/>
      <right style="thin">
        <color rgb="00C6D5C8"/>
      </right>
      <top style="thin">
        <color rgb="00C6D5C8"/>
      </top>
      <bottom/>
      <diagonal/>
    </border>
    <border>
      <left/>
      <right/>
      <top style="thin">
        <color rgb="00C6D5C8"/>
      </top>
      <bottom style="thin">
        <color rgb="00C6D5C8"/>
      </bottom>
      <diagonal/>
    </border>
    <border>
      <left/>
      <right style="thin">
        <color rgb="00C6D5C8"/>
      </right>
      <top style="thin">
        <color rgb="00C6D5C8"/>
      </top>
      <bottom style="thin">
        <color rgb="00C6D5C8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0" fontId="5" fillId="2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left" vertical="center" wrapText="1"/>
    </xf>
    <xf numFmtId="1" fontId="6" fillId="5" borderId="1" applyAlignment="1" pivotButton="0" quotePrefix="0" xfId="0">
      <alignment horizontal="right" vertical="center"/>
    </xf>
    <xf numFmtId="164" fontId="6" fillId="5" borderId="1" applyAlignment="1" pivotButton="0" quotePrefix="0" xfId="0">
      <alignment horizontal="right" vertical="center"/>
    </xf>
    <xf numFmtId="0" fontId="6" fillId="4" borderId="1" applyAlignment="1" pivotButton="0" quotePrefix="0" xfId="0">
      <alignment horizontal="left" vertical="center" wrapText="1"/>
    </xf>
    <xf numFmtId="1" fontId="6" fillId="4" borderId="1" applyAlignment="1" pivotButton="0" quotePrefix="0" xfId="0">
      <alignment horizontal="right" vertical="center"/>
    </xf>
    <xf numFmtId="164" fontId="6" fillId="4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top" wrapText="1"/>
    </xf>
    <xf numFmtId="0" fontId="5" fillId="2" borderId="1" applyAlignment="1" pivotButton="0" quotePrefix="0" xfId="0">
      <alignment horizontal="left" vertical="center" wrapText="1"/>
    </xf>
    <xf numFmtId="0" fontId="6" fillId="6" borderId="1" applyAlignment="1" pivotButton="0" quotePrefix="0" xfId="0">
      <alignment horizontal="left" vertical="top" wrapText="1"/>
    </xf>
    <xf numFmtId="164" fontId="6" fillId="6" borderId="1" applyAlignment="1" pivotButton="0" quotePrefix="0" xfId="0">
      <alignment horizontal="left" vertical="top" wrapText="1"/>
    </xf>
    <xf numFmtId="165" fontId="6" fillId="6" borderId="1" applyAlignment="1" pivotButton="0" quotePrefix="0" xfId="0">
      <alignment horizontal="left" vertical="top" wrapText="1"/>
    </xf>
    <xf numFmtId="164" fontId="6" fillId="5" borderId="1" applyAlignment="1" pivotButton="0" quotePrefix="0" xfId="0">
      <alignment horizontal="left" vertical="top" wrapText="1"/>
    </xf>
    <xf numFmtId="166" fontId="6" fillId="6" borderId="1" applyAlignment="1" pivotButton="0" quotePrefix="0" xfId="0">
      <alignment horizontal="left" vertical="top" wrapText="1"/>
    </xf>
    <xf numFmtId="0" fontId="6" fillId="5" borderId="1" applyAlignment="1" pivotButton="0" quotePrefix="0" xfId="0">
      <alignment horizontal="left" vertical="top" wrapText="1"/>
    </xf>
    <xf numFmtId="164" fontId="6" fillId="4" borderId="1" applyAlignment="1" pivotButton="0" quotePrefix="0" xfId="0">
      <alignment horizontal="left" vertical="top" wrapText="1"/>
    </xf>
    <xf numFmtId="0" fontId="6" fillId="4" borderId="1" applyAlignment="1" pivotButton="0" quotePrefix="0" xfId="0">
      <alignment horizontal="left" vertical="top" wrapText="1"/>
    </xf>
    <xf numFmtId="165" fontId="6" fillId="6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1" fontId="6" fillId="6" borderId="1" applyAlignment="1" pivotButton="0" quotePrefix="0" xfId="0">
      <alignment horizontal="left" vertical="center" wrapText="1"/>
    </xf>
    <xf numFmtId="164" fontId="6" fillId="6" borderId="1" applyAlignment="1" pivotButton="0" quotePrefix="0" xfId="0">
      <alignment horizontal="left" vertical="center" wrapText="1"/>
    </xf>
    <xf numFmtId="166" fontId="6" fillId="6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5" fontId="6" fillId="6" borderId="1" applyAlignment="1" pivotButton="0" quotePrefix="0" xfId="0">
      <alignment horizontal="left" vertical="top" wrapText="1"/>
    </xf>
    <xf numFmtId="166" fontId="6" fillId="6" borderId="1" applyAlignment="1" pivotButton="0" quotePrefix="0" xfId="0">
      <alignment horizontal="left" vertical="top" wrapText="1"/>
    </xf>
    <xf numFmtId="165" fontId="6" fillId="6" borderId="1" applyAlignment="1" pivotButton="0" quotePrefix="0" xfId="0">
      <alignment horizontal="left" vertical="center" wrapText="1"/>
    </xf>
    <xf numFmtId="166" fontId="6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337A4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Balance Due by Status</a:t>
            </a:r>
          </a:p>
        </rich>
      </tx>
    </title>
    <plotArea>
      <barChart>
        <barDir val="col"/>
        <grouping val="clustered"/>
        <varyColors val="0"/>
        <ser>
          <idx val="0"/>
          <order val="0"/>
          <tx>
            <strRef>
              <f>'Summary'!C13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'Summary'!$A$14:$A$20</f>
            </numRef>
          </cat>
          <val>
            <numRef>
              <f>'Summary'!$C$14:$C$20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 dollars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12</row>
      <rowOff>0</rowOff>
    </from>
    <ext cx="3671999" cy="223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3F35"/>
    <outlinePr summaryBelow="1" summaryRight="1"/>
    <pageSetUpPr/>
  </sheetPr>
  <dimension ref="A1:H22"/>
  <sheetViews>
    <sheetView showGridLines="0" zoomScale="9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5" customWidth="1" min="1" max="1"/>
    <col width="15" customWidth="1" min="2" max="2"/>
    <col width="25" customWidth="1" min="3" max="3"/>
    <col width="15" customWidth="1" min="4" max="4"/>
    <col width="24" customWidth="1" min="5" max="5"/>
    <col width="15" customWidth="1" min="6" max="6"/>
    <col width="22" customWidth="1" min="7" max="7"/>
    <col width="15" customWidth="1" min="8" max="8"/>
  </cols>
  <sheetData>
    <row r="1" ht="30" customHeight="1">
      <c r="A1" s="1" t="inlineStr">
        <is>
          <t>Landscaping Customer Deposit Tracker</t>
        </is>
      </c>
      <c r="B1" s="32" t="n"/>
      <c r="C1" s="32" t="n"/>
      <c r="D1" s="32" t="n"/>
      <c r="E1" s="32" t="n"/>
      <c r="F1" s="32" t="n"/>
      <c r="G1" s="32" t="n"/>
      <c r="H1" s="33" t="n"/>
    </row>
    <row r="2" ht="28" customHeight="1">
      <c r="A2" s="3" t="inlineStr">
        <is>
          <t>Fictional Meadow Ledger Landscaping LLC — administrative tracker only. All example customers, properties, and transactions are fictional.</t>
        </is>
      </c>
    </row>
    <row r="3"/>
    <row r="4" ht="34" customHeight="1">
      <c r="A4" s="4" t="inlineStr">
        <is>
          <t>Projects tracked</t>
        </is>
      </c>
      <c r="B4" s="5">
        <f>COUNTIF(Deposits!$A$4:$A$103,"?*")</f>
        <v/>
      </c>
      <c r="C4" s="4" t="inlineStr">
        <is>
          <t>Entered contract value</t>
        </is>
      </c>
      <c r="D4" s="6">
        <f>SUM(Deposits!$E$4:$E$103)</f>
        <v/>
      </c>
      <c r="E4" s="4" t="inlineStr">
        <is>
          <t>Required deposits</t>
        </is>
      </c>
      <c r="F4" s="6">
        <f>SUM(Deposits!$G$4:$G$103)</f>
        <v/>
      </c>
      <c r="G4" s="4" t="inlineStr">
        <is>
          <t>Receipts recorded</t>
        </is>
      </c>
      <c r="H4" s="6">
        <f>SUM(Deposits!$J$4:$J$103)</f>
        <v/>
      </c>
    </row>
    <row r="5"/>
    <row r="6"/>
    <row r="7" ht="34" customHeight="1">
      <c r="A7" s="4" t="inlineStr">
        <is>
          <t>Applied to projects</t>
        </is>
      </c>
      <c r="B7" s="6">
        <f>SUM(Deposits!$M$4:$M$103)</f>
        <v/>
      </c>
      <c r="C7" s="4" t="inlineStr">
        <is>
          <t>Unapplied receipts</t>
        </is>
      </c>
      <c r="D7" s="6">
        <f>SUM(Deposits!$N$4:$N$103)</f>
        <v/>
      </c>
      <c r="E7" s="4" t="inlineStr">
        <is>
          <t>Deposit balance due</t>
        </is>
      </c>
      <c r="F7" s="6">
        <f>SUM(Deposits!$O$4:$O$103)</f>
        <v/>
      </c>
      <c r="G7" s="4" t="inlineStr">
        <is>
          <t>Human checks</t>
        </is>
      </c>
      <c r="H7" s="5">
        <f>COUNTIF(Deposits!$R$4:$R$103,"?*")</f>
        <v/>
      </c>
    </row>
    <row r="8"/>
    <row r="9"/>
    <row r="10" ht="34" customHeight="1">
      <c r="A10" s="4" t="inlineStr">
        <is>
          <t>Due in review window</t>
        </is>
      </c>
      <c r="B10" s="5">
        <f>IFERROR(COUNTIFS(Deposits!$O$4:$O$103,"&gt;0",Deposits!$H$4:$H$103,"&gt;="&amp;TODAY(),Deposits!$H$4:$H$103,"&lt;="&amp;TODAY()+Assumptions!$B$4),0)</f>
        <v/>
      </c>
      <c r="C10" s="4" t="inlineStr">
        <is>
          <t>Past due deposits</t>
        </is>
      </c>
      <c r="D10" s="5">
        <f>COUNTIFS(Deposits!$O$4:$O$103,"&gt;0",Deposits!$H$4:$H$103,"&gt;0",Deposits!$H$4:$H$103,"&lt;"&amp;TODAY())</f>
        <v/>
      </c>
      <c r="E10" s="4" t="inlineStr">
        <is>
          <t>Fully applied</t>
        </is>
      </c>
      <c r="F10" s="5">
        <f>COUNTIF(Deposits!$Q$4:$Q$103,"Fully applied")</f>
        <v/>
      </c>
      <c r="G10" s="4" t="inlineStr">
        <is>
          <t>Partial receipts</t>
        </is>
      </c>
      <c r="H10" s="5">
        <f>COUNTIF(Deposits!$Q$4:$Q$103,"Partial receipt")</f>
        <v/>
      </c>
    </row>
    <row r="11"/>
    <row r="12"/>
    <row r="13">
      <c r="A13" s="7" t="inlineStr">
        <is>
          <t>Deposit status</t>
        </is>
      </c>
      <c r="B13" s="7" t="inlineStr">
        <is>
          <t>Projects</t>
        </is>
      </c>
      <c r="C13" s="7" t="inlineStr">
        <is>
          <t>Balance due</t>
        </is>
      </c>
    </row>
    <row r="14">
      <c r="A14" s="8" t="inlineStr">
        <is>
          <t>Awaiting receipt</t>
        </is>
      </c>
      <c r="B14" s="9">
        <f>COUNTIF(Deposits!$Q$4:$Q$103,A14)</f>
        <v/>
      </c>
      <c r="C14" s="10">
        <f>SUMIF(Deposits!$Q$4:$Q$103,A14,Deposits!$O$4:$O$103)</f>
        <v/>
      </c>
    </row>
    <row r="15">
      <c r="A15" s="11" t="inlineStr">
        <is>
          <t>Partial receipt</t>
        </is>
      </c>
      <c r="B15" s="12">
        <f>COUNTIF(Deposits!$Q$4:$Q$103,A15)</f>
        <v/>
      </c>
      <c r="C15" s="13">
        <f>SUMIF(Deposits!$Q$4:$Q$103,A15,Deposits!$O$4:$O$103)</f>
        <v/>
      </c>
    </row>
    <row r="16">
      <c r="A16" s="8" t="inlineStr">
        <is>
          <t>Received / unapplied</t>
        </is>
      </c>
      <c r="B16" s="9">
        <f>COUNTIF(Deposits!$Q$4:$Q$103,A16)</f>
        <v/>
      </c>
      <c r="C16" s="10">
        <f>SUMIF(Deposits!$Q$4:$Q$103,A16,Deposits!$O$4:$O$103)</f>
        <v/>
      </c>
    </row>
    <row r="17">
      <c r="A17" s="11" t="inlineStr">
        <is>
          <t>Fully applied</t>
        </is>
      </c>
      <c r="B17" s="12">
        <f>COUNTIF(Deposits!$Q$4:$Q$103,A17)</f>
        <v/>
      </c>
      <c r="C17" s="13">
        <f>SUMIF(Deposits!$Q$4:$Q$103,A17,Deposits!$O$4:$O$103)</f>
        <v/>
      </c>
    </row>
    <row r="18">
      <c r="A18" s="8" t="inlineStr">
        <is>
          <t>No deposit required</t>
        </is>
      </c>
      <c r="B18" s="9">
        <f>COUNTIF(Deposits!$Q$4:$Q$103,A18)</f>
        <v/>
      </c>
      <c r="C18" s="10">
        <f>SUMIF(Deposits!$Q$4:$Q$103,A18,Deposits!$O$4:$O$103)</f>
        <v/>
      </c>
    </row>
    <row r="19">
      <c r="A19" s="11" t="inlineStr">
        <is>
          <t>Check application</t>
        </is>
      </c>
      <c r="B19" s="12">
        <f>COUNTIF(Deposits!$Q$4:$Q$103,A19)</f>
        <v/>
      </c>
      <c r="C19" s="13">
        <f>SUMIF(Deposits!$Q$4:$Q$103,A19,Deposits!$O$4:$O$103)</f>
        <v/>
      </c>
    </row>
    <row r="20">
      <c r="A20" s="8" t="inlineStr">
        <is>
          <t>Check inputs</t>
        </is>
      </c>
      <c r="B20" s="9">
        <f>COUNTIF(Deposits!$Q$4:$Q$103,A20)</f>
        <v/>
      </c>
      <c r="C20" s="10">
        <f>SUMIF(Deposits!$Q$4:$Q$103,A20,Deposits!$O$4:$O$103)</f>
        <v/>
      </c>
    </row>
    <row r="21"/>
    <row r="22" ht="34" customHeight="1">
      <c r="A22" s="14" t="inlineStr">
        <is>
          <t>Review flagged entries against your own agreements and receipt records. This workbook does not process payments or determine contract terms.</t>
        </is>
      </c>
    </row>
  </sheetData>
  <mergeCells count="1">
    <mergeCell ref="A1:H1"/>
  </mergeCells>
  <conditionalFormatting sqref="H7">
    <cfRule type="expression" priority="1" dxfId="0">
      <formula>$H$7&gt;0</formula>
    </cfRule>
  </conditionalFormatting>
  <conditionalFormatting sqref="D10">
    <cfRule type="expression" priority="2" dxfId="0">
      <formula>$D$10&gt;0</formula>
    </cfRule>
  </conditionalFormatting>
  <conditionalFormatting sqref="F10">
    <cfRule type="expression" priority="3" dxfId="1">
      <formula>$F$10&gt;0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D7A928"/>
    <outlinePr summaryBelow="1" summaryRight="1"/>
    <pageSetUpPr/>
  </sheetPr>
  <dimension ref="A1:R103"/>
  <sheetViews>
    <sheetView showGridLines="0" zoomScale="80" workbookViewId="0">
      <pane xSplit="3" ySplit="3" topLeftCell="D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4" customWidth="1" min="1" max="1"/>
    <col width="30" customWidth="1" min="2" max="2"/>
    <col width="25" customWidth="1" min="3" max="3"/>
    <col width="23" customWidth="1" min="4" max="4"/>
    <col width="15" customWidth="1" min="5" max="5"/>
    <col width="13" customWidth="1" min="6" max="6"/>
    <col width="16" customWidth="1" min="7" max="7"/>
    <col width="15" customWidth="1" min="8" max="8"/>
    <col width="14" customWidth="1" min="9" max="9"/>
    <col width="15" customWidth="1" min="10" max="10"/>
    <col width="20" customWidth="1" min="11" max="11"/>
    <col width="16" customWidth="1" min="12" max="12"/>
    <col width="15" customWidth="1" min="13" max="13"/>
    <col width="17" customWidth="1" min="14" max="14"/>
    <col width="18" customWidth="1" min="15" max="15"/>
    <col width="15" customWidth="1" min="16" max="16"/>
    <col width="22" customWidth="1" min="17" max="17"/>
    <col width="38" customWidth="1" min="18" max="18"/>
  </cols>
  <sheetData>
    <row r="1" ht="30" customHeight="1">
      <c r="A1" s="1" t="inlineStr">
        <is>
          <t>Customer Deposit Register</t>
        </is>
      </c>
      <c r="B1" s="15" t="inlineStr">
        <is>
          <t>Fictional Meadow Ledger Landscaping LLC</t>
        </is>
      </c>
      <c r="C1" s="15" t="n"/>
      <c r="D1" s="15" t="n"/>
      <c r="E1" s="15" t="n"/>
      <c r="F1" s="15" t="n"/>
      <c r="G1" s="15" t="n"/>
      <c r="H1" s="15" t="n"/>
      <c r="I1" s="15" t="n"/>
      <c r="J1" s="15" t="n"/>
      <c r="K1" s="15" t="n"/>
      <c r="L1" s="15" t="n"/>
      <c r="M1" s="15" t="n"/>
      <c r="N1" s="15" t="n"/>
      <c r="O1" s="15" t="n"/>
      <c r="P1" s="15" t="n"/>
      <c r="Q1" s="15" t="n"/>
      <c r="R1" s="15" t="n"/>
    </row>
    <row r="2" ht="28" customHeight="1">
      <c r="A2" s="3" t="inlineStr">
        <is>
          <t>Enter one row per project. Receipt and application amounts are cumulative totals; update them manually when additional transactions occur.</t>
        </is>
      </c>
    </row>
    <row r="3" ht="42" customHeight="1">
      <c r="A3" s="7" t="inlineStr">
        <is>
          <t>Project ID</t>
        </is>
      </c>
      <c r="B3" s="7" t="inlineStr">
        <is>
          <t>Customer</t>
        </is>
      </c>
      <c r="C3" s="7" t="inlineStr">
        <is>
          <t>Property / Project</t>
        </is>
      </c>
      <c r="D3" s="7" t="inlineStr">
        <is>
          <t>Service</t>
        </is>
      </c>
      <c r="E3" s="7" t="inlineStr">
        <is>
          <t>Contract Amount</t>
        </is>
      </c>
      <c r="F3" s="7" t="inlineStr">
        <is>
          <t>Deposit Rate</t>
        </is>
      </c>
      <c r="G3" s="7" t="inlineStr">
        <is>
          <t>Required Deposit</t>
        </is>
      </c>
      <c r="H3" s="7" t="inlineStr">
        <is>
          <t>Deposit Due Date</t>
        </is>
      </c>
      <c r="I3" s="7" t="inlineStr">
        <is>
          <t>Receipt Date</t>
        </is>
      </c>
      <c r="J3" s="7" t="inlineStr">
        <is>
          <t>Receipt Amount</t>
        </is>
      </c>
      <c r="K3" s="7" t="inlineStr">
        <is>
          <t>Receipt Reference(s)</t>
        </is>
      </c>
      <c r="L3" s="7" t="inlineStr">
        <is>
          <t>Application Date</t>
        </is>
      </c>
      <c r="M3" s="7" t="inlineStr">
        <is>
          <t>Applied Amount</t>
        </is>
      </c>
      <c r="N3" s="7" t="inlineStr">
        <is>
          <t>Unapplied Receipt</t>
        </is>
      </c>
      <c r="O3" s="7" t="inlineStr">
        <is>
          <t>Deposit Balance Due</t>
        </is>
      </c>
      <c r="P3" s="7" t="inlineStr">
        <is>
          <t>Project Status</t>
        </is>
      </c>
      <c r="Q3" s="7" t="inlineStr">
        <is>
          <t>Deposit Status</t>
        </is>
      </c>
      <c r="R3" s="7" t="inlineStr">
        <is>
          <t>Human Check</t>
        </is>
      </c>
    </row>
    <row r="4" ht="31" customHeight="1">
      <c r="A4" s="16" t="inlineStr">
        <is>
          <t>DP-2601</t>
        </is>
      </c>
      <c r="B4" s="16" t="inlineStr">
        <is>
          <t>Fictional Blue Acorn Bakery LLC</t>
        </is>
      </c>
      <c r="C4" s="16" t="inlineStr">
        <is>
          <t>Fictional Lantern Courtyard</t>
        </is>
      </c>
      <c r="D4" s="16" t="inlineStr">
        <is>
          <t>Patio &amp; Planting</t>
        </is>
      </c>
      <c r="E4" s="17" t="n">
        <v>12000</v>
      </c>
      <c r="F4" s="34" t="n">
        <v>0.25</v>
      </c>
      <c r="G4" s="19">
        <f>IF($A4="","",IF(OR($E4="",$F4=""),"",IFERROR($E4*$F4,"")))</f>
        <v/>
      </c>
      <c r="H4" s="35" t="n">
        <v>46254</v>
      </c>
      <c r="I4" s="35" t="n">
        <v>46252</v>
      </c>
      <c r="J4" s="17" t="n">
        <v>3000</v>
      </c>
      <c r="K4" s="16" t="inlineStr">
        <is>
          <t>REC-2601</t>
        </is>
      </c>
      <c r="L4" s="35" t="n">
        <v>46256</v>
      </c>
      <c r="M4" s="17" t="n">
        <v>3000</v>
      </c>
      <c r="N4" s="19">
        <f>IF($A4="","",IF($J4="","",IFERROR(MAX($J4-IF($M4="",0,$M4),0),"")))</f>
        <v/>
      </c>
      <c r="O4" s="19">
        <f>IF($A4="","",IF($G4="","",IFERROR(MAX($G4-IF($J4="",0,$J4),0),"")))</f>
        <v/>
      </c>
      <c r="P4" s="16" t="inlineStr">
        <is>
          <t>In Progress</t>
        </is>
      </c>
      <c r="Q4" s="21">
        <f>IF($A4="","",IF($G4="","Check inputs",IF($G4=0,"No deposit required",IF($J4="","Awaiting receipt",IF($J4&lt;$G4,"Partial receipt",IF(AND($M4&lt;&gt;"",$M4&gt;$J4),"Check application",IF($N4&gt;0,"Received / unapplied","Fully applied")))))))</f>
        <v/>
      </c>
      <c r="R4" s="21">
        <f>IF($A4="","",IF(OR($E4="",$F4=""),"Contract amount or deposit rate missing, ","")&amp;IF(AND($G4&gt;0,$O4&gt;0,$H4&lt;&gt;"",$H4&lt;TODAY()),"Past due deposit, ","")&amp;IF(AND($G4&gt;0,$H4=""),"Required deposit missing due date, ","")&amp;IF(AND($I4&lt;&gt;"",$J4=""),"Receipt date without amount, ","")&amp;IF(AND($J4&lt;&gt;"",$I4=""),"Receipt amount without date, ","")&amp;IF(AND($J4&lt;&gt;"",$K4=""),"Receipt amount missing reference, ","")&amp;IF(AND($L4&lt;&gt;"",$M4=""),"Application date without amount, ","")&amp;IF(AND($M4&lt;&gt;"",$L4=""),"Applied amount without date, ","")&amp;IF(AND($M4&lt;&gt;"",$J4=""),"Applied amount without receipt amount, ","")&amp;IF(AND($M4&lt;&gt;"",$J4&lt;&gt;"",$M4&gt;$J4),"Applied exceeds received, ",""))</f>
        <v/>
      </c>
    </row>
    <row r="5" ht="31" customHeight="1">
      <c r="A5" s="16" t="inlineStr">
        <is>
          <t>DP-2602</t>
        </is>
      </c>
      <c r="B5" s="16" t="inlineStr">
        <is>
          <t>Fictional Silver Kite Offices LLC</t>
        </is>
      </c>
      <c r="C5" s="16" t="inlineStr">
        <is>
          <t>Fictional West Entry</t>
        </is>
      </c>
      <c r="D5" s="16" t="inlineStr">
        <is>
          <t>Landscape Installation</t>
        </is>
      </c>
      <c r="E5" s="17" t="n">
        <v>18400</v>
      </c>
      <c r="F5" s="34" t="n">
        <v>0.3</v>
      </c>
      <c r="G5" s="22">
        <f>IF($A5="","",IF(OR($E5="",$F5=""),"",IFERROR($E5*$F5,"")))</f>
        <v/>
      </c>
      <c r="H5" s="35" t="n">
        <v>46270</v>
      </c>
      <c r="I5" s="35" t="n">
        <v>46269</v>
      </c>
      <c r="J5" s="17" t="n">
        <v>3000</v>
      </c>
      <c r="K5" s="16" t="inlineStr">
        <is>
          <t>REC-2602</t>
        </is>
      </c>
      <c r="L5" s="35" t="n"/>
      <c r="M5" s="17" t="n"/>
      <c r="N5" s="22">
        <f>IF($A5="","",IF($J5="","",IFERROR(MAX($J5-IF($M5="",0,$M5),0),"")))</f>
        <v/>
      </c>
      <c r="O5" s="22">
        <f>IF($A5="","",IF($G5="","",IFERROR(MAX($G5-IF($J5="",0,$J5),0),"")))</f>
        <v/>
      </c>
      <c r="P5" s="16" t="inlineStr">
        <is>
          <t>Scheduled</t>
        </is>
      </c>
      <c r="Q5" s="23">
        <f>IF($A5="","",IF($G5="","Check inputs",IF($G5=0,"No deposit required",IF($J5="","Awaiting receipt",IF($J5&lt;$G5,"Partial receipt",IF(AND($M5&lt;&gt;"",$M5&gt;$J5),"Check application",IF($N5&gt;0,"Received / unapplied","Fully applied")))))))</f>
        <v/>
      </c>
      <c r="R5" s="23">
        <f>IF($A5="","",IF(OR($E5="",$F5=""),"Contract amount or deposit rate missing, ","")&amp;IF(AND($G5&gt;0,$O5&gt;0,$H5&lt;&gt;"",$H5&lt;TODAY()),"Past due deposit, ","")&amp;IF(AND($G5&gt;0,$H5=""),"Required deposit missing due date, ","")&amp;IF(AND($I5&lt;&gt;"",$J5=""),"Receipt date without amount, ","")&amp;IF(AND($J5&lt;&gt;"",$I5=""),"Receipt amount without date, ","")&amp;IF(AND($J5&lt;&gt;"",$K5=""),"Receipt amount missing reference, ","")&amp;IF(AND($L5&lt;&gt;"",$M5=""),"Application date without amount, ","")&amp;IF(AND($M5&lt;&gt;"",$L5=""),"Applied amount without date, ","")&amp;IF(AND($M5&lt;&gt;"",$J5=""),"Applied amount without receipt amount, ","")&amp;IF(AND($M5&lt;&gt;"",$J5&lt;&gt;"",$M5&gt;$J5),"Applied exceeds received, ",""))</f>
        <v/>
      </c>
    </row>
    <row r="6" ht="31" customHeight="1">
      <c r="A6" s="16" t="inlineStr">
        <is>
          <t>DP-2603</t>
        </is>
      </c>
      <c r="B6" s="16" t="inlineStr">
        <is>
          <t>Fictional Copper Moon Books LLC</t>
        </is>
      </c>
      <c r="C6" s="16" t="inlineStr">
        <is>
          <t>Fictional Reading Garden</t>
        </is>
      </c>
      <c r="D6" s="16" t="inlineStr">
        <is>
          <t>Planting</t>
        </is>
      </c>
      <c r="E6" s="17" t="n">
        <v>6400</v>
      </c>
      <c r="F6" s="34" t="n">
        <v>0.2</v>
      </c>
      <c r="G6" s="19">
        <f>IF($A6="","",IF(OR($E6="",$F6=""),"",IFERROR($E6*$F6,"")))</f>
        <v/>
      </c>
      <c r="H6" s="35" t="n">
        <v>46283</v>
      </c>
      <c r="I6" s="35" t="n"/>
      <c r="J6" s="17" t="n"/>
      <c r="K6" s="16" t="n"/>
      <c r="L6" s="35" t="n"/>
      <c r="M6" s="17" t="n"/>
      <c r="N6" s="19">
        <f>IF($A6="","",IF($J6="","",IFERROR(MAX($J6-IF($M6="",0,$M6),0),"")))</f>
        <v/>
      </c>
      <c r="O6" s="19">
        <f>IF($A6="","",IF($G6="","",IFERROR(MAX($G6-IF($J6="",0,$J6),0),"")))</f>
        <v/>
      </c>
      <c r="P6" s="16" t="inlineStr">
        <is>
          <t>Contracted</t>
        </is>
      </c>
      <c r="Q6" s="21">
        <f>IF($A6="","",IF($G6="","Check inputs",IF($G6=0,"No deposit required",IF($J6="","Awaiting receipt",IF($J6&lt;$G6,"Partial receipt",IF(AND($M6&lt;&gt;"",$M6&gt;$J6),"Check application",IF($N6&gt;0,"Received / unapplied","Fully applied")))))))</f>
        <v/>
      </c>
      <c r="R6" s="21">
        <f>IF($A6="","",IF(OR($E6="",$F6=""),"Contract amount or deposit rate missing, ","")&amp;IF(AND($G6&gt;0,$O6&gt;0,$H6&lt;&gt;"",$H6&lt;TODAY()),"Past due deposit, ","")&amp;IF(AND($G6&gt;0,$H6=""),"Required deposit missing due date, ","")&amp;IF(AND($I6&lt;&gt;"",$J6=""),"Receipt date without amount, ","")&amp;IF(AND($J6&lt;&gt;"",$I6=""),"Receipt amount without date, ","")&amp;IF(AND($J6&lt;&gt;"",$K6=""),"Receipt amount missing reference, ","")&amp;IF(AND($L6&lt;&gt;"",$M6=""),"Application date without amount, ","")&amp;IF(AND($M6&lt;&gt;"",$L6=""),"Applied amount without date, ","")&amp;IF(AND($M6&lt;&gt;"",$J6=""),"Applied amount without receipt amount, ","")&amp;IF(AND($M6&lt;&gt;"",$J6&lt;&gt;"",$M6&gt;$J6),"Applied exceeds received, ",""))</f>
        <v/>
      </c>
    </row>
    <row r="7" ht="31" customHeight="1">
      <c r="A7" s="16" t="inlineStr">
        <is>
          <t>DP-2604</t>
        </is>
      </c>
      <c r="B7" s="16" t="inlineStr">
        <is>
          <t>Fictional Paper Fox Cafe LLC</t>
        </is>
      </c>
      <c r="C7" s="16" t="inlineStr">
        <is>
          <t>Fictional Patio Beds</t>
        </is>
      </c>
      <c r="D7" s="16" t="inlineStr">
        <is>
          <t>Mulch Installation</t>
        </is>
      </c>
      <c r="E7" s="17" t="n">
        <v>4800</v>
      </c>
      <c r="F7" s="34" t="n">
        <v>0.25</v>
      </c>
      <c r="G7" s="22">
        <f>IF($A7="","",IF(OR($E7="",$F7=""),"",IFERROR($E7*$F7,"")))</f>
        <v/>
      </c>
      <c r="H7" s="35" t="n">
        <v>46266</v>
      </c>
      <c r="I7" s="35" t="n">
        <v>46263</v>
      </c>
      <c r="J7" s="17" t="n">
        <v>1200</v>
      </c>
      <c r="K7" s="16" t="inlineStr">
        <is>
          <t>REC-2604</t>
        </is>
      </c>
      <c r="L7" s="35" t="n">
        <v>46267</v>
      </c>
      <c r="M7" s="17" t="n">
        <v>600</v>
      </c>
      <c r="N7" s="22">
        <f>IF($A7="","",IF($J7="","",IFERROR(MAX($J7-IF($M7="",0,$M7),0),"")))</f>
        <v/>
      </c>
      <c r="O7" s="22">
        <f>IF($A7="","",IF($G7="","",IFERROR(MAX($G7-IF($J7="",0,$J7),0),"")))</f>
        <v/>
      </c>
      <c r="P7" s="16" t="inlineStr">
        <is>
          <t>In Progress</t>
        </is>
      </c>
      <c r="Q7" s="23">
        <f>IF($A7="","",IF($G7="","Check inputs",IF($G7=0,"No deposit required",IF($J7="","Awaiting receipt",IF($J7&lt;$G7,"Partial receipt",IF(AND($M7&lt;&gt;"",$M7&gt;$J7),"Check application",IF($N7&gt;0,"Received / unapplied","Fully applied")))))))</f>
        <v/>
      </c>
      <c r="R7" s="23">
        <f>IF($A7="","",IF(OR($E7="",$F7=""),"Contract amount or deposit rate missing, ","")&amp;IF(AND($G7&gt;0,$O7&gt;0,$H7&lt;&gt;"",$H7&lt;TODAY()),"Past due deposit, ","")&amp;IF(AND($G7&gt;0,$H7=""),"Required deposit missing due date, ","")&amp;IF(AND($I7&lt;&gt;"",$J7=""),"Receipt date without amount, ","")&amp;IF(AND($J7&lt;&gt;"",$I7=""),"Receipt amount without date, ","")&amp;IF(AND($J7&lt;&gt;"",$K7=""),"Receipt amount missing reference, ","")&amp;IF(AND($L7&lt;&gt;"",$M7=""),"Application date without amount, ","")&amp;IF(AND($M7&lt;&gt;"",$L7=""),"Applied amount without date, ","")&amp;IF(AND($M7&lt;&gt;"",$J7=""),"Applied amount without receipt amount, ","")&amp;IF(AND($M7&lt;&gt;"",$J7&lt;&gt;"",$M7&gt;$J7),"Applied exceeds received, ",""))</f>
        <v/>
      </c>
    </row>
    <row r="8" ht="31" customHeight="1">
      <c r="A8" s="16" t="inlineStr">
        <is>
          <t>DP-2605</t>
        </is>
      </c>
      <c r="B8" s="16" t="inlineStr">
        <is>
          <t>Fictional Green Comet Studio LLC</t>
        </is>
      </c>
      <c r="C8" s="16" t="inlineStr">
        <is>
          <t>Fictional South Lawn</t>
        </is>
      </c>
      <c r="D8" s="16" t="inlineStr">
        <is>
          <t>Sod Installation</t>
        </is>
      </c>
      <c r="E8" s="17" t="n">
        <v>9600</v>
      </c>
      <c r="F8" s="34" t="n">
        <v>0</v>
      </c>
      <c r="G8" s="19">
        <f>IF($A8="","",IF(OR($E8="",$F8=""),"",IFERROR($E8*$F8,"")))</f>
        <v/>
      </c>
      <c r="H8" s="35" t="n"/>
      <c r="I8" s="35" t="n"/>
      <c r="J8" s="17" t="n"/>
      <c r="K8" s="16" t="n"/>
      <c r="L8" s="35" t="n"/>
      <c r="M8" s="17" t="n"/>
      <c r="N8" s="19">
        <f>IF($A8="","",IF($J8="","",IFERROR(MAX($J8-IF($M8="",0,$M8),0),"")))</f>
        <v/>
      </c>
      <c r="O8" s="19">
        <f>IF($A8="","",IF($G8="","",IFERROR(MAX($G8-IF($J8="",0,$J8),0),"")))</f>
        <v/>
      </c>
      <c r="P8" s="16" t="inlineStr">
        <is>
          <t>Complete</t>
        </is>
      </c>
      <c r="Q8" s="21">
        <f>IF($A8="","",IF($G8="","Check inputs",IF($G8=0,"No deposit required",IF($J8="","Awaiting receipt",IF($J8&lt;$G8,"Partial receipt",IF(AND($M8&lt;&gt;"",$M8&gt;$J8),"Check application",IF($N8&gt;0,"Received / unapplied","Fully applied")))))))</f>
        <v/>
      </c>
      <c r="R8" s="21">
        <f>IF($A8="","",IF(OR($E8="",$F8=""),"Contract amount or deposit rate missing, ","")&amp;IF(AND($G8&gt;0,$O8&gt;0,$H8&lt;&gt;"",$H8&lt;TODAY()),"Past due deposit, ","")&amp;IF(AND($G8&gt;0,$H8=""),"Required deposit missing due date, ","")&amp;IF(AND($I8&lt;&gt;"",$J8=""),"Receipt date without amount, ","")&amp;IF(AND($J8&lt;&gt;"",$I8=""),"Receipt amount without date, ","")&amp;IF(AND($J8&lt;&gt;"",$K8=""),"Receipt amount missing reference, ","")&amp;IF(AND($L8&lt;&gt;"",$M8=""),"Application date without amount, ","")&amp;IF(AND($M8&lt;&gt;"",$L8=""),"Applied amount without date, ","")&amp;IF(AND($M8&lt;&gt;"",$J8=""),"Applied amount without receipt amount, ","")&amp;IF(AND($M8&lt;&gt;"",$J8&lt;&gt;"",$M8&gt;$J8),"Applied exceeds received, ",""))</f>
        <v/>
      </c>
    </row>
    <row r="9" ht="31" customHeight="1">
      <c r="A9" s="16" t="inlineStr">
        <is>
          <t>DP-2606</t>
        </is>
      </c>
      <c r="B9" s="16" t="inlineStr">
        <is>
          <t>Fictional Plum Rocket Market LLC</t>
        </is>
      </c>
      <c r="C9" s="16" t="inlineStr">
        <is>
          <t>Fictional Courtyard Refresh</t>
        </is>
      </c>
      <c r="D9" s="16" t="inlineStr">
        <is>
          <t>Seasonal Cleanup</t>
        </is>
      </c>
      <c r="E9" s="17" t="n">
        <v>3500</v>
      </c>
      <c r="F9" s="34" t="n">
        <v>0.2</v>
      </c>
      <c r="G9" s="22">
        <f>IF($A9="","",IF(OR($E9="",$F9=""),"",IFERROR($E9*$F9,"")))</f>
        <v/>
      </c>
      <c r="H9" s="35" t="n">
        <v>46273</v>
      </c>
      <c r="I9" s="35" t="n">
        <v>46273</v>
      </c>
      <c r="J9" s="17" t="n">
        <v>700</v>
      </c>
      <c r="K9" s="16" t="inlineStr">
        <is>
          <t>REC-2606</t>
        </is>
      </c>
      <c r="L9" s="35" t="n">
        <v>46274</v>
      </c>
      <c r="M9" s="17" t="n">
        <v>800</v>
      </c>
      <c r="N9" s="22">
        <f>IF($A9="","",IF($J9="","",IFERROR(MAX($J9-IF($M9="",0,$M9),0),"")))</f>
        <v/>
      </c>
      <c r="O9" s="22">
        <f>IF($A9="","",IF($G9="","",IFERROR(MAX($G9-IF($J9="",0,$J9),0),"")))</f>
        <v/>
      </c>
      <c r="P9" s="16" t="inlineStr">
        <is>
          <t>In Progress</t>
        </is>
      </c>
      <c r="Q9" s="23">
        <f>IF($A9="","",IF($G9="","Check inputs",IF($G9=0,"No deposit required",IF($J9="","Awaiting receipt",IF($J9&lt;$G9,"Partial receipt",IF(AND($M9&lt;&gt;"",$M9&gt;$J9),"Check application",IF($N9&gt;0,"Received / unapplied","Fully applied")))))))</f>
        <v/>
      </c>
      <c r="R9" s="23">
        <f>IF($A9="","",IF(OR($E9="",$F9=""),"Contract amount or deposit rate missing, ","")&amp;IF(AND($G9&gt;0,$O9&gt;0,$H9&lt;&gt;"",$H9&lt;TODAY()),"Past due deposit, ","")&amp;IF(AND($G9&gt;0,$H9=""),"Required deposit missing due date, ","")&amp;IF(AND($I9&lt;&gt;"",$J9=""),"Receipt date without amount, ","")&amp;IF(AND($J9&lt;&gt;"",$I9=""),"Receipt amount without date, ","")&amp;IF(AND($J9&lt;&gt;"",$K9=""),"Receipt amount missing reference, ","")&amp;IF(AND($L9&lt;&gt;"",$M9=""),"Application date without amount, ","")&amp;IF(AND($M9&lt;&gt;"",$L9=""),"Applied amount without date, ","")&amp;IF(AND($M9&lt;&gt;"",$J9=""),"Applied amount without receipt amount, ","")&amp;IF(AND($M9&lt;&gt;"",$J9&lt;&gt;"",$M9&gt;$J9),"Applied exceeds received, ",""))</f>
        <v/>
      </c>
    </row>
    <row r="10" ht="31" customHeight="1">
      <c r="A10" s="16" t="inlineStr">
        <is>
          <t>DP-2607</t>
        </is>
      </c>
      <c r="B10" s="16" t="inlineStr">
        <is>
          <t>Fictional Amber Pine Workshop LLC</t>
        </is>
      </c>
      <c r="C10" s="16" t="inlineStr">
        <is>
          <t>Fictional Front Walk</t>
        </is>
      </c>
      <c r="D10" s="16" t="inlineStr">
        <is>
          <t>Planting</t>
        </is>
      </c>
      <c r="E10" s="17" t="n">
        <v>7800</v>
      </c>
      <c r="F10" s="34" t="n">
        <v>0.25</v>
      </c>
      <c r="G10" s="19">
        <f>IF($A10="","",IF(OR($E10="",$F10=""),"",IFERROR($E10*$F10,"")))</f>
        <v/>
      </c>
      <c r="H10" s="35" t="n">
        <v>46277</v>
      </c>
      <c r="I10" s="35" t="n">
        <v>46275</v>
      </c>
      <c r="J10" s="17" t="n"/>
      <c r="K10" s="16" t="inlineStr">
        <is>
          <t>REC-2607</t>
        </is>
      </c>
      <c r="L10" s="35" t="n"/>
      <c r="M10" s="17" t="n"/>
      <c r="N10" s="19">
        <f>IF($A10="","",IF($J10="","",IFERROR(MAX($J10-IF($M10="",0,$M10),0),"")))</f>
        <v/>
      </c>
      <c r="O10" s="19">
        <f>IF($A10="","",IF($G10="","",IFERROR(MAX($G10-IF($J10="",0,$J10),0),"")))</f>
        <v/>
      </c>
      <c r="P10" s="16" t="inlineStr">
        <is>
          <t>Contracted</t>
        </is>
      </c>
      <c r="Q10" s="21">
        <f>IF($A10="","",IF($G10="","Check inputs",IF($G10=0,"No deposit required",IF($J10="","Awaiting receipt",IF($J10&lt;$G10,"Partial receipt",IF(AND($M10&lt;&gt;"",$M10&gt;$J10),"Check application",IF($N10&gt;0,"Received / unapplied","Fully applied")))))))</f>
        <v/>
      </c>
      <c r="R10" s="21">
        <f>IF($A10="","",IF(OR($E10="",$F10=""),"Contract amount or deposit rate missing, ","")&amp;IF(AND($G10&gt;0,$O10&gt;0,$H10&lt;&gt;"",$H10&lt;TODAY()),"Past due deposit, ","")&amp;IF(AND($G10&gt;0,$H10=""),"Required deposit missing due date, ","")&amp;IF(AND($I10&lt;&gt;"",$J10=""),"Receipt date without amount, ","")&amp;IF(AND($J10&lt;&gt;"",$I10=""),"Receipt amount without date, ","")&amp;IF(AND($J10&lt;&gt;"",$K10=""),"Receipt amount missing reference, ","")&amp;IF(AND($L10&lt;&gt;"",$M10=""),"Application date without amount, ","")&amp;IF(AND($M10&lt;&gt;"",$L10=""),"Applied amount without date, ","")&amp;IF(AND($M10&lt;&gt;"",$J10=""),"Applied amount without receipt amount, ","")&amp;IF(AND($M10&lt;&gt;"",$J10&lt;&gt;"",$M10&gt;$J10),"Applied exceeds received, ",""))</f>
        <v/>
      </c>
    </row>
    <row r="11" ht="31" customHeight="1">
      <c r="A11" s="16" t="inlineStr">
        <is>
          <t>DP-2608</t>
        </is>
      </c>
      <c r="B11" s="16" t="inlineStr">
        <is>
          <t>Fictional Velvet Owl Hall LLC</t>
        </is>
      </c>
      <c r="C11" s="16" t="inlineStr">
        <is>
          <t>Fictional Event Lawn</t>
        </is>
      </c>
      <c r="D11" s="16" t="inlineStr">
        <is>
          <t>Lawn Renovation</t>
        </is>
      </c>
      <c r="E11" s="17" t="n">
        <v>15000</v>
      </c>
      <c r="F11" s="34" t="n">
        <v>0.3</v>
      </c>
      <c r="G11" s="22">
        <f>IF($A11="","",IF(OR($E11="",$F11=""),"",IFERROR($E11*$F11,"")))</f>
        <v/>
      </c>
      <c r="H11" s="35" t="n">
        <v>46259</v>
      </c>
      <c r="I11" s="35" t="n">
        <v>46258</v>
      </c>
      <c r="J11" s="17" t="n">
        <v>4500</v>
      </c>
      <c r="K11" s="16" t="inlineStr">
        <is>
          <t>REC-2608</t>
        </is>
      </c>
      <c r="L11" s="35" t="n"/>
      <c r="M11" s="17" t="n">
        <v>2000</v>
      </c>
      <c r="N11" s="22">
        <f>IF($A11="","",IF($J11="","",IFERROR(MAX($J11-IF($M11="",0,$M11),0),"")))</f>
        <v/>
      </c>
      <c r="O11" s="22">
        <f>IF($A11="","",IF($G11="","",IFERROR(MAX($G11-IF($J11="",0,$J11),0),"")))</f>
        <v/>
      </c>
      <c r="P11" s="16" t="inlineStr">
        <is>
          <t>In Progress</t>
        </is>
      </c>
      <c r="Q11" s="23">
        <f>IF($A11="","",IF($G11="","Check inputs",IF($G11=0,"No deposit required",IF($J11="","Awaiting receipt",IF($J11&lt;$G11,"Partial receipt",IF(AND($M11&lt;&gt;"",$M11&gt;$J11),"Check application",IF($N11&gt;0,"Received / unapplied","Fully applied")))))))</f>
        <v/>
      </c>
      <c r="R11" s="23">
        <f>IF($A11="","",IF(OR($E11="",$F11=""),"Contract amount or deposit rate missing, ","")&amp;IF(AND($G11&gt;0,$O11&gt;0,$H11&lt;&gt;"",$H11&lt;TODAY()),"Past due deposit, ","")&amp;IF(AND($G11&gt;0,$H11=""),"Required deposit missing due date, ","")&amp;IF(AND($I11&lt;&gt;"",$J11=""),"Receipt date without amount, ","")&amp;IF(AND($J11&lt;&gt;"",$I11=""),"Receipt amount without date, ","")&amp;IF(AND($J11&lt;&gt;"",$K11=""),"Receipt amount missing reference, ","")&amp;IF(AND($L11&lt;&gt;"",$M11=""),"Application date without amount, ","")&amp;IF(AND($M11&lt;&gt;"",$L11=""),"Applied amount without date, ","")&amp;IF(AND($M11&lt;&gt;"",$J11=""),"Applied amount without receipt amount, ","")&amp;IF(AND($M11&lt;&gt;"",$J11&lt;&gt;"",$M11&gt;$J11),"Applied exceeds received, ",""))</f>
        <v/>
      </c>
    </row>
    <row r="12" ht="31" customHeight="1">
      <c r="A12" s="16" t="inlineStr">
        <is>
          <t>DP-2609</t>
        </is>
      </c>
      <c r="B12" s="16" t="inlineStr">
        <is>
          <t>Fictional Marble Finch Cooperative LLC</t>
        </is>
      </c>
      <c r="C12" s="16" t="inlineStr">
        <is>
          <t>Fictional East Terrace</t>
        </is>
      </c>
      <c r="D12" s="16" t="inlineStr">
        <is>
          <t>Irrigation Repair</t>
        </is>
      </c>
      <c r="E12" s="17" t="n">
        <v>2700</v>
      </c>
      <c r="F12" s="34" t="n">
        <v>0.2</v>
      </c>
      <c r="G12" s="19">
        <f>IF($A12="","",IF(OR($E12="",$F12=""),"",IFERROR($E12*$F12,"")))</f>
        <v/>
      </c>
      <c r="H12" s="35" t="n">
        <v>46295</v>
      </c>
      <c r="I12" s="35" t="n"/>
      <c r="J12" s="17" t="n"/>
      <c r="K12" s="16" t="n"/>
      <c r="L12" s="35" t="n"/>
      <c r="M12" s="17" t="n"/>
      <c r="N12" s="19">
        <f>IF($A12="","",IF($J12="","",IFERROR(MAX($J12-IF($M12="",0,$M12),0),"")))</f>
        <v/>
      </c>
      <c r="O12" s="19">
        <f>IF($A12="","",IF($G12="","",IFERROR(MAX($G12-IF($J12="",0,$J12),0),"")))</f>
        <v/>
      </c>
      <c r="P12" s="16" t="inlineStr">
        <is>
          <t>Contracted</t>
        </is>
      </c>
      <c r="Q12" s="21">
        <f>IF($A12="","",IF($G12="","Check inputs",IF($G12=0,"No deposit required",IF($J12="","Awaiting receipt",IF($J12&lt;$G12,"Partial receipt",IF(AND($M12&lt;&gt;"",$M12&gt;$J12),"Check application",IF($N12&gt;0,"Received / unapplied","Fully applied")))))))</f>
        <v/>
      </c>
      <c r="R12" s="21">
        <f>IF($A12="","",IF(OR($E12="",$F12=""),"Contract amount or deposit rate missing, ","")&amp;IF(AND($G12&gt;0,$O12&gt;0,$H12&lt;&gt;"",$H12&lt;TODAY()),"Past due deposit, ","")&amp;IF(AND($G12&gt;0,$H12=""),"Required deposit missing due date, ","")&amp;IF(AND($I12&lt;&gt;"",$J12=""),"Receipt date without amount, ","")&amp;IF(AND($J12&lt;&gt;"",$I12=""),"Receipt amount without date, ","")&amp;IF(AND($J12&lt;&gt;"",$K12=""),"Receipt amount missing reference, ","")&amp;IF(AND($L12&lt;&gt;"",$M12=""),"Application date without amount, ","")&amp;IF(AND($M12&lt;&gt;"",$L12=""),"Applied amount without date, ","")&amp;IF(AND($M12&lt;&gt;"",$J12=""),"Applied amount without receipt amount, ","")&amp;IF(AND($M12&lt;&gt;"",$J12&lt;&gt;"",$M12&gt;$J12),"Applied exceeds received, ",""))</f>
        <v/>
      </c>
    </row>
    <row r="13" ht="31" customHeight="1">
      <c r="A13" s="16" t="inlineStr">
        <is>
          <t>DP-2610</t>
        </is>
      </c>
      <c r="B13" s="16" t="inlineStr">
        <is>
          <t>Fictional Golden Sprout Gallery LLC</t>
        </is>
      </c>
      <c r="C13" s="16" t="inlineStr">
        <is>
          <t>Fictional Roof Courtyard</t>
        </is>
      </c>
      <c r="D13" s="16" t="inlineStr">
        <is>
          <t>Landscape Installation</t>
        </is>
      </c>
      <c r="E13" s="17" t="n">
        <v>22000</v>
      </c>
      <c r="F13" s="34" t="n">
        <v>0.35</v>
      </c>
      <c r="G13" s="22">
        <f>IF($A13="","",IF(OR($E13="",$F13=""),"",IFERROR($E13*$F13,"")))</f>
        <v/>
      </c>
      <c r="H13" s="35" t="n"/>
      <c r="I13" s="35" t="n"/>
      <c r="J13" s="17" t="n"/>
      <c r="K13" s="16" t="n"/>
      <c r="L13" s="35" t="n"/>
      <c r="M13" s="17" t="n"/>
      <c r="N13" s="22">
        <f>IF($A13="","",IF($J13="","",IFERROR(MAX($J13-IF($M13="",0,$M13),0),"")))</f>
        <v/>
      </c>
      <c r="O13" s="22">
        <f>IF($A13="","",IF($G13="","",IFERROR(MAX($G13-IF($J13="",0,$J13),0),"")))</f>
        <v/>
      </c>
      <c r="P13" s="16" t="inlineStr">
        <is>
          <t>Contracted</t>
        </is>
      </c>
      <c r="Q13" s="23">
        <f>IF($A13="","",IF($G13="","Check inputs",IF($G13=0,"No deposit required",IF($J13="","Awaiting receipt",IF($J13&lt;$G13,"Partial receipt",IF(AND($M13&lt;&gt;"",$M13&gt;$J13),"Check application",IF($N13&gt;0,"Received / unapplied","Fully applied")))))))</f>
        <v/>
      </c>
      <c r="R13" s="23">
        <f>IF($A13="","",IF(OR($E13="",$F13=""),"Contract amount or deposit rate missing, ","")&amp;IF(AND($G13&gt;0,$O13&gt;0,$H13&lt;&gt;"",$H13&lt;TODAY()),"Past due deposit, ","")&amp;IF(AND($G13&gt;0,$H13=""),"Required deposit missing due date, ","")&amp;IF(AND($I13&lt;&gt;"",$J13=""),"Receipt date without amount, ","")&amp;IF(AND($J13&lt;&gt;"",$I13=""),"Receipt amount without date, ","")&amp;IF(AND($J13&lt;&gt;"",$K13=""),"Receipt amount missing reference, ","")&amp;IF(AND($L13&lt;&gt;"",$M13=""),"Application date without amount, ","")&amp;IF(AND($M13&lt;&gt;"",$L13=""),"Applied amount without date, ","")&amp;IF(AND($M13&lt;&gt;"",$J13=""),"Applied amount without receipt amount, ","")&amp;IF(AND($M13&lt;&gt;"",$J13&lt;&gt;"",$M13&gt;$J13),"Applied exceeds received, ",""))</f>
        <v/>
      </c>
    </row>
    <row r="14" ht="31" customHeight="1">
      <c r="A14" s="16" t="n"/>
      <c r="B14" s="16" t="n"/>
      <c r="C14" s="16" t="n"/>
      <c r="D14" s="16" t="n"/>
      <c r="E14" s="17" t="n"/>
      <c r="F14" s="34" t="n"/>
      <c r="G14" s="19">
        <f>IF($A14="","",IF(OR($E14="",$F14=""),"",IFERROR($E14*$F14,"")))</f>
        <v/>
      </c>
      <c r="H14" s="35" t="n"/>
      <c r="I14" s="35" t="n"/>
      <c r="J14" s="17" t="n"/>
      <c r="K14" s="16" t="n"/>
      <c r="L14" s="35" t="n"/>
      <c r="M14" s="17" t="n"/>
      <c r="N14" s="19">
        <f>IF($A14="","",IF($J14="","",IFERROR(MAX($J14-IF($M14="",0,$M14),0),"")))</f>
        <v/>
      </c>
      <c r="O14" s="19">
        <f>IF($A14="","",IF($G14="","",IFERROR(MAX($G14-IF($J14="",0,$J14),0),"")))</f>
        <v/>
      </c>
      <c r="P14" s="16" t="n"/>
      <c r="Q14" s="21">
        <f>IF($A14="","",IF($G14="","Check inputs",IF($G14=0,"No deposit required",IF($J14="","Awaiting receipt",IF($J14&lt;$G14,"Partial receipt",IF(AND($M14&lt;&gt;"",$M14&gt;$J14),"Check application",IF($N14&gt;0,"Received / unapplied","Fully applied")))))))</f>
        <v/>
      </c>
      <c r="R14" s="21">
        <f>IF($A14="","",IF(OR($E14="",$F14=""),"Contract amount or deposit rate missing, ","")&amp;IF(AND($G14&gt;0,$O14&gt;0,$H14&lt;&gt;"",$H14&lt;TODAY()),"Past due deposit, ","")&amp;IF(AND($G14&gt;0,$H14=""),"Required deposit missing due date, ","")&amp;IF(AND($I14&lt;&gt;"",$J14=""),"Receipt date without amount, ","")&amp;IF(AND($J14&lt;&gt;"",$I14=""),"Receipt amount without date, ","")&amp;IF(AND($J14&lt;&gt;"",$K14=""),"Receipt amount missing reference, ","")&amp;IF(AND($L14&lt;&gt;"",$M14=""),"Application date without amount, ","")&amp;IF(AND($M14&lt;&gt;"",$L14=""),"Applied amount without date, ","")&amp;IF(AND($M14&lt;&gt;"",$J14=""),"Applied amount without receipt amount, ","")&amp;IF(AND($M14&lt;&gt;"",$J14&lt;&gt;"",$M14&gt;$J14),"Applied exceeds received, ",""))</f>
        <v/>
      </c>
    </row>
    <row r="15" ht="31" customHeight="1">
      <c r="A15" s="16" t="n"/>
      <c r="B15" s="16" t="n"/>
      <c r="C15" s="16" t="n"/>
      <c r="D15" s="16" t="n"/>
      <c r="E15" s="17" t="n"/>
      <c r="F15" s="34" t="n"/>
      <c r="G15" s="22">
        <f>IF($A15="","",IF(OR($E15="",$F15=""),"",IFERROR($E15*$F15,"")))</f>
        <v/>
      </c>
      <c r="H15" s="35" t="n"/>
      <c r="I15" s="35" t="n"/>
      <c r="J15" s="17" t="n"/>
      <c r="K15" s="16" t="n"/>
      <c r="L15" s="35" t="n"/>
      <c r="M15" s="17" t="n"/>
      <c r="N15" s="22">
        <f>IF($A15="","",IF($J15="","",IFERROR(MAX($J15-IF($M15="",0,$M15),0),"")))</f>
        <v/>
      </c>
      <c r="O15" s="22">
        <f>IF($A15="","",IF($G15="","",IFERROR(MAX($G15-IF($J15="",0,$J15),0),"")))</f>
        <v/>
      </c>
      <c r="P15" s="16" t="n"/>
      <c r="Q15" s="23">
        <f>IF($A15="","",IF($G15="","Check inputs",IF($G15=0,"No deposit required",IF($J15="","Awaiting receipt",IF($J15&lt;$G15,"Partial receipt",IF(AND($M15&lt;&gt;"",$M15&gt;$J15),"Check application",IF($N15&gt;0,"Received / unapplied","Fully applied")))))))</f>
        <v/>
      </c>
      <c r="R15" s="23">
        <f>IF($A15="","",IF(OR($E15="",$F15=""),"Contract amount or deposit rate missing, ","")&amp;IF(AND($G15&gt;0,$O15&gt;0,$H15&lt;&gt;"",$H15&lt;TODAY()),"Past due deposit, ","")&amp;IF(AND($G15&gt;0,$H15=""),"Required deposit missing due date, ","")&amp;IF(AND($I15&lt;&gt;"",$J15=""),"Receipt date without amount, ","")&amp;IF(AND($J15&lt;&gt;"",$I15=""),"Receipt amount without date, ","")&amp;IF(AND($J15&lt;&gt;"",$K15=""),"Receipt amount missing reference, ","")&amp;IF(AND($L15&lt;&gt;"",$M15=""),"Application date without amount, ","")&amp;IF(AND($M15&lt;&gt;"",$L15=""),"Applied amount without date, ","")&amp;IF(AND($M15&lt;&gt;"",$J15=""),"Applied amount without receipt amount, ","")&amp;IF(AND($M15&lt;&gt;"",$J15&lt;&gt;"",$M15&gt;$J15),"Applied exceeds received, ",""))</f>
        <v/>
      </c>
    </row>
    <row r="16" ht="31" customHeight="1">
      <c r="A16" s="16" t="n"/>
      <c r="B16" s="16" t="n"/>
      <c r="C16" s="16" t="n"/>
      <c r="D16" s="16" t="n"/>
      <c r="E16" s="17" t="n"/>
      <c r="F16" s="34" t="n"/>
      <c r="G16" s="19">
        <f>IF($A16="","",IF(OR($E16="",$F16=""),"",IFERROR($E16*$F16,"")))</f>
        <v/>
      </c>
      <c r="H16" s="35" t="n"/>
      <c r="I16" s="35" t="n"/>
      <c r="J16" s="17" t="n"/>
      <c r="K16" s="16" t="n"/>
      <c r="L16" s="35" t="n"/>
      <c r="M16" s="17" t="n"/>
      <c r="N16" s="19">
        <f>IF($A16="","",IF($J16="","",IFERROR(MAX($J16-IF($M16="",0,$M16),0),"")))</f>
        <v/>
      </c>
      <c r="O16" s="19">
        <f>IF($A16="","",IF($G16="","",IFERROR(MAX($G16-IF($J16="",0,$J16),0),"")))</f>
        <v/>
      </c>
      <c r="P16" s="16" t="n"/>
      <c r="Q16" s="21">
        <f>IF($A16="","",IF($G16="","Check inputs",IF($G16=0,"No deposit required",IF($J16="","Awaiting receipt",IF($J16&lt;$G16,"Partial receipt",IF(AND($M16&lt;&gt;"",$M16&gt;$J16),"Check application",IF($N16&gt;0,"Received / unapplied","Fully applied")))))))</f>
        <v/>
      </c>
      <c r="R16" s="21">
        <f>IF($A16="","",IF(OR($E16="",$F16=""),"Contract amount or deposit rate missing, ","")&amp;IF(AND($G16&gt;0,$O16&gt;0,$H16&lt;&gt;"",$H16&lt;TODAY()),"Past due deposit, ","")&amp;IF(AND($G16&gt;0,$H16=""),"Required deposit missing due date, ","")&amp;IF(AND($I16&lt;&gt;"",$J16=""),"Receipt date without amount, ","")&amp;IF(AND($J16&lt;&gt;"",$I16=""),"Receipt amount without date, ","")&amp;IF(AND($J16&lt;&gt;"",$K16=""),"Receipt amount missing reference, ","")&amp;IF(AND($L16&lt;&gt;"",$M16=""),"Application date without amount, ","")&amp;IF(AND($M16&lt;&gt;"",$L16=""),"Applied amount without date, ","")&amp;IF(AND($M16&lt;&gt;"",$J16=""),"Applied amount without receipt amount, ","")&amp;IF(AND($M16&lt;&gt;"",$J16&lt;&gt;"",$M16&gt;$J16),"Applied exceeds received, ",""))</f>
        <v/>
      </c>
    </row>
    <row r="17" ht="31" customHeight="1">
      <c r="A17" s="16" t="n"/>
      <c r="B17" s="16" t="n"/>
      <c r="C17" s="16" t="n"/>
      <c r="D17" s="16" t="n"/>
      <c r="E17" s="17" t="n"/>
      <c r="F17" s="34" t="n"/>
      <c r="G17" s="22">
        <f>IF($A17="","",IF(OR($E17="",$F17=""),"",IFERROR($E17*$F17,"")))</f>
        <v/>
      </c>
      <c r="H17" s="35" t="n"/>
      <c r="I17" s="35" t="n"/>
      <c r="J17" s="17" t="n"/>
      <c r="K17" s="16" t="n"/>
      <c r="L17" s="35" t="n"/>
      <c r="M17" s="17" t="n"/>
      <c r="N17" s="22">
        <f>IF($A17="","",IF($J17="","",IFERROR(MAX($J17-IF($M17="",0,$M17),0),"")))</f>
        <v/>
      </c>
      <c r="O17" s="22">
        <f>IF($A17="","",IF($G17="","",IFERROR(MAX($G17-IF($J17="",0,$J17),0),"")))</f>
        <v/>
      </c>
      <c r="P17" s="16" t="n"/>
      <c r="Q17" s="23">
        <f>IF($A17="","",IF($G17="","Check inputs",IF($G17=0,"No deposit required",IF($J17="","Awaiting receipt",IF($J17&lt;$G17,"Partial receipt",IF(AND($M17&lt;&gt;"",$M17&gt;$J17),"Check application",IF($N17&gt;0,"Received / unapplied","Fully applied")))))))</f>
        <v/>
      </c>
      <c r="R17" s="23">
        <f>IF($A17="","",IF(OR($E17="",$F17=""),"Contract amount or deposit rate missing, ","")&amp;IF(AND($G17&gt;0,$O17&gt;0,$H17&lt;&gt;"",$H17&lt;TODAY()),"Past due deposit, ","")&amp;IF(AND($G17&gt;0,$H17=""),"Required deposit missing due date, ","")&amp;IF(AND($I17&lt;&gt;"",$J17=""),"Receipt date without amount, ","")&amp;IF(AND($J17&lt;&gt;"",$I17=""),"Receipt amount without date, ","")&amp;IF(AND($J17&lt;&gt;"",$K17=""),"Receipt amount missing reference, ","")&amp;IF(AND($L17&lt;&gt;"",$M17=""),"Application date without amount, ","")&amp;IF(AND($M17&lt;&gt;"",$L17=""),"Applied amount without date, ","")&amp;IF(AND($M17&lt;&gt;"",$J17=""),"Applied amount without receipt amount, ","")&amp;IF(AND($M17&lt;&gt;"",$J17&lt;&gt;"",$M17&gt;$J17),"Applied exceeds received, ",""))</f>
        <v/>
      </c>
    </row>
    <row r="18" ht="31" customHeight="1">
      <c r="A18" s="16" t="n"/>
      <c r="B18" s="16" t="n"/>
      <c r="C18" s="16" t="n"/>
      <c r="D18" s="16" t="n"/>
      <c r="E18" s="17" t="n"/>
      <c r="F18" s="34" t="n"/>
      <c r="G18" s="19">
        <f>IF($A18="","",IF(OR($E18="",$F18=""),"",IFERROR($E18*$F18,"")))</f>
        <v/>
      </c>
      <c r="H18" s="35" t="n"/>
      <c r="I18" s="35" t="n"/>
      <c r="J18" s="17" t="n"/>
      <c r="K18" s="16" t="n"/>
      <c r="L18" s="35" t="n"/>
      <c r="M18" s="17" t="n"/>
      <c r="N18" s="19">
        <f>IF($A18="","",IF($J18="","",IFERROR(MAX($J18-IF($M18="",0,$M18),0),"")))</f>
        <v/>
      </c>
      <c r="O18" s="19">
        <f>IF($A18="","",IF($G18="","",IFERROR(MAX($G18-IF($J18="",0,$J18),0),"")))</f>
        <v/>
      </c>
      <c r="P18" s="16" t="n"/>
      <c r="Q18" s="21">
        <f>IF($A18="","",IF($G18="","Check inputs",IF($G18=0,"No deposit required",IF($J18="","Awaiting receipt",IF($J18&lt;$G18,"Partial receipt",IF(AND($M18&lt;&gt;"",$M18&gt;$J18),"Check application",IF($N18&gt;0,"Received / unapplied","Fully applied")))))))</f>
        <v/>
      </c>
      <c r="R18" s="21">
        <f>IF($A18="","",IF(OR($E18="",$F18=""),"Contract amount or deposit rate missing, ","")&amp;IF(AND($G18&gt;0,$O18&gt;0,$H18&lt;&gt;"",$H18&lt;TODAY()),"Past due deposit, ","")&amp;IF(AND($G18&gt;0,$H18=""),"Required deposit missing due date, ","")&amp;IF(AND($I18&lt;&gt;"",$J18=""),"Receipt date without amount, ","")&amp;IF(AND($J18&lt;&gt;"",$I18=""),"Receipt amount without date, ","")&amp;IF(AND($J18&lt;&gt;"",$K18=""),"Receipt amount missing reference, ","")&amp;IF(AND($L18&lt;&gt;"",$M18=""),"Application date without amount, ","")&amp;IF(AND($M18&lt;&gt;"",$L18=""),"Applied amount without date, ","")&amp;IF(AND($M18&lt;&gt;"",$J18=""),"Applied amount without receipt amount, ","")&amp;IF(AND($M18&lt;&gt;"",$J18&lt;&gt;"",$M18&gt;$J18),"Applied exceeds received, ",""))</f>
        <v/>
      </c>
    </row>
    <row r="19" ht="31" customHeight="1">
      <c r="A19" s="16" t="n"/>
      <c r="B19" s="16" t="n"/>
      <c r="C19" s="16" t="n"/>
      <c r="D19" s="16" t="n"/>
      <c r="E19" s="17" t="n"/>
      <c r="F19" s="34" t="n"/>
      <c r="G19" s="22">
        <f>IF($A19="","",IF(OR($E19="",$F19=""),"",IFERROR($E19*$F19,"")))</f>
        <v/>
      </c>
      <c r="H19" s="35" t="n"/>
      <c r="I19" s="35" t="n"/>
      <c r="J19" s="17" t="n"/>
      <c r="K19" s="16" t="n"/>
      <c r="L19" s="35" t="n"/>
      <c r="M19" s="17" t="n"/>
      <c r="N19" s="22">
        <f>IF($A19="","",IF($J19="","",IFERROR(MAX($J19-IF($M19="",0,$M19),0),"")))</f>
        <v/>
      </c>
      <c r="O19" s="22">
        <f>IF($A19="","",IF($G19="","",IFERROR(MAX($G19-IF($J19="",0,$J19),0),"")))</f>
        <v/>
      </c>
      <c r="P19" s="16" t="n"/>
      <c r="Q19" s="23">
        <f>IF($A19="","",IF($G19="","Check inputs",IF($G19=0,"No deposit required",IF($J19="","Awaiting receipt",IF($J19&lt;$G19,"Partial receipt",IF(AND($M19&lt;&gt;"",$M19&gt;$J19),"Check application",IF($N19&gt;0,"Received / unapplied","Fully applied")))))))</f>
        <v/>
      </c>
      <c r="R19" s="23">
        <f>IF($A19="","",IF(OR($E19="",$F19=""),"Contract amount or deposit rate missing, ","")&amp;IF(AND($G19&gt;0,$O19&gt;0,$H19&lt;&gt;"",$H19&lt;TODAY()),"Past due deposit, ","")&amp;IF(AND($G19&gt;0,$H19=""),"Required deposit missing due date, ","")&amp;IF(AND($I19&lt;&gt;"",$J19=""),"Receipt date without amount, ","")&amp;IF(AND($J19&lt;&gt;"",$I19=""),"Receipt amount without date, ","")&amp;IF(AND($J19&lt;&gt;"",$K19=""),"Receipt amount missing reference, ","")&amp;IF(AND($L19&lt;&gt;"",$M19=""),"Application date without amount, ","")&amp;IF(AND($M19&lt;&gt;"",$L19=""),"Applied amount without date, ","")&amp;IF(AND($M19&lt;&gt;"",$J19=""),"Applied amount without receipt amount, ","")&amp;IF(AND($M19&lt;&gt;"",$J19&lt;&gt;"",$M19&gt;$J19),"Applied exceeds received, ",""))</f>
        <v/>
      </c>
    </row>
    <row r="20" ht="31" customHeight="1">
      <c r="A20" s="16" t="n"/>
      <c r="B20" s="16" t="n"/>
      <c r="C20" s="16" t="n"/>
      <c r="D20" s="16" t="n"/>
      <c r="E20" s="17" t="n"/>
      <c r="F20" s="34" t="n"/>
      <c r="G20" s="19">
        <f>IF($A20="","",IF(OR($E20="",$F20=""),"",IFERROR($E20*$F20,"")))</f>
        <v/>
      </c>
      <c r="H20" s="35" t="n"/>
      <c r="I20" s="35" t="n"/>
      <c r="J20" s="17" t="n"/>
      <c r="K20" s="16" t="n"/>
      <c r="L20" s="35" t="n"/>
      <c r="M20" s="17" t="n"/>
      <c r="N20" s="19">
        <f>IF($A20="","",IF($J20="","",IFERROR(MAX($J20-IF($M20="",0,$M20),0),"")))</f>
        <v/>
      </c>
      <c r="O20" s="19">
        <f>IF($A20="","",IF($G20="","",IFERROR(MAX($G20-IF($J20="",0,$J20),0),"")))</f>
        <v/>
      </c>
      <c r="P20" s="16" t="n"/>
      <c r="Q20" s="21">
        <f>IF($A20="","",IF($G20="","Check inputs",IF($G20=0,"No deposit required",IF($J20="","Awaiting receipt",IF($J20&lt;$G20,"Partial receipt",IF(AND($M20&lt;&gt;"",$M20&gt;$J20),"Check application",IF($N20&gt;0,"Received / unapplied","Fully applied")))))))</f>
        <v/>
      </c>
      <c r="R20" s="21">
        <f>IF($A20="","",IF(OR($E20="",$F20=""),"Contract amount or deposit rate missing, ","")&amp;IF(AND($G20&gt;0,$O20&gt;0,$H20&lt;&gt;"",$H20&lt;TODAY()),"Past due deposit, ","")&amp;IF(AND($G20&gt;0,$H20=""),"Required deposit missing due date, ","")&amp;IF(AND($I20&lt;&gt;"",$J20=""),"Receipt date without amount, ","")&amp;IF(AND($J20&lt;&gt;"",$I20=""),"Receipt amount without date, ","")&amp;IF(AND($J20&lt;&gt;"",$K20=""),"Receipt amount missing reference, ","")&amp;IF(AND($L20&lt;&gt;"",$M20=""),"Application date without amount, ","")&amp;IF(AND($M20&lt;&gt;"",$L20=""),"Applied amount without date, ","")&amp;IF(AND($M20&lt;&gt;"",$J20=""),"Applied amount without receipt amount, ","")&amp;IF(AND($M20&lt;&gt;"",$J20&lt;&gt;"",$M20&gt;$J20),"Applied exceeds received, ",""))</f>
        <v/>
      </c>
    </row>
    <row r="21" ht="31" customHeight="1">
      <c r="A21" s="16" t="n"/>
      <c r="B21" s="16" t="n"/>
      <c r="C21" s="16" t="n"/>
      <c r="D21" s="16" t="n"/>
      <c r="E21" s="17" t="n"/>
      <c r="F21" s="34" t="n"/>
      <c r="G21" s="22">
        <f>IF($A21="","",IF(OR($E21="",$F21=""),"",IFERROR($E21*$F21,"")))</f>
        <v/>
      </c>
      <c r="H21" s="35" t="n"/>
      <c r="I21" s="35" t="n"/>
      <c r="J21" s="17" t="n"/>
      <c r="K21" s="16" t="n"/>
      <c r="L21" s="35" t="n"/>
      <c r="M21" s="17" t="n"/>
      <c r="N21" s="22">
        <f>IF($A21="","",IF($J21="","",IFERROR(MAX($J21-IF($M21="",0,$M21),0),"")))</f>
        <v/>
      </c>
      <c r="O21" s="22">
        <f>IF($A21="","",IF($G21="","",IFERROR(MAX($G21-IF($J21="",0,$J21),0),"")))</f>
        <v/>
      </c>
      <c r="P21" s="16" t="n"/>
      <c r="Q21" s="23">
        <f>IF($A21="","",IF($G21="","Check inputs",IF($G21=0,"No deposit required",IF($J21="","Awaiting receipt",IF($J21&lt;$G21,"Partial receipt",IF(AND($M21&lt;&gt;"",$M21&gt;$J21),"Check application",IF($N21&gt;0,"Received / unapplied","Fully applied")))))))</f>
        <v/>
      </c>
      <c r="R21" s="23">
        <f>IF($A21="","",IF(OR($E21="",$F21=""),"Contract amount or deposit rate missing, ","")&amp;IF(AND($G21&gt;0,$O21&gt;0,$H21&lt;&gt;"",$H21&lt;TODAY()),"Past due deposit, ","")&amp;IF(AND($G21&gt;0,$H21=""),"Required deposit missing due date, ","")&amp;IF(AND($I21&lt;&gt;"",$J21=""),"Receipt date without amount, ","")&amp;IF(AND($J21&lt;&gt;"",$I21=""),"Receipt amount without date, ","")&amp;IF(AND($J21&lt;&gt;"",$K21=""),"Receipt amount missing reference, ","")&amp;IF(AND($L21&lt;&gt;"",$M21=""),"Application date without amount, ","")&amp;IF(AND($M21&lt;&gt;"",$L21=""),"Applied amount without date, ","")&amp;IF(AND($M21&lt;&gt;"",$J21=""),"Applied amount without receipt amount, ","")&amp;IF(AND($M21&lt;&gt;"",$J21&lt;&gt;"",$M21&gt;$J21),"Applied exceeds received, ",""))</f>
        <v/>
      </c>
    </row>
    <row r="22" ht="31" customHeight="1">
      <c r="A22" s="16" t="n"/>
      <c r="B22" s="16" t="n"/>
      <c r="C22" s="16" t="n"/>
      <c r="D22" s="16" t="n"/>
      <c r="E22" s="17" t="n"/>
      <c r="F22" s="34" t="n"/>
      <c r="G22" s="19">
        <f>IF($A22="","",IF(OR($E22="",$F22=""),"",IFERROR($E22*$F22,"")))</f>
        <v/>
      </c>
      <c r="H22" s="35" t="n"/>
      <c r="I22" s="35" t="n"/>
      <c r="J22" s="17" t="n"/>
      <c r="K22" s="16" t="n"/>
      <c r="L22" s="35" t="n"/>
      <c r="M22" s="17" t="n"/>
      <c r="N22" s="19">
        <f>IF($A22="","",IF($J22="","",IFERROR(MAX($J22-IF($M22="",0,$M22),0),"")))</f>
        <v/>
      </c>
      <c r="O22" s="19">
        <f>IF($A22="","",IF($G22="","",IFERROR(MAX($G22-IF($J22="",0,$J22),0),"")))</f>
        <v/>
      </c>
      <c r="P22" s="16" t="n"/>
      <c r="Q22" s="21">
        <f>IF($A22="","",IF($G22="","Check inputs",IF($G22=0,"No deposit required",IF($J22="","Awaiting receipt",IF($J22&lt;$G22,"Partial receipt",IF(AND($M22&lt;&gt;"",$M22&gt;$J22),"Check application",IF($N22&gt;0,"Received / unapplied","Fully applied")))))))</f>
        <v/>
      </c>
      <c r="R22" s="21">
        <f>IF($A22="","",IF(OR($E22="",$F22=""),"Contract amount or deposit rate missing, ","")&amp;IF(AND($G22&gt;0,$O22&gt;0,$H22&lt;&gt;"",$H22&lt;TODAY()),"Past due deposit, ","")&amp;IF(AND($G22&gt;0,$H22=""),"Required deposit missing due date, ","")&amp;IF(AND($I22&lt;&gt;"",$J22=""),"Receipt date without amount, ","")&amp;IF(AND($J22&lt;&gt;"",$I22=""),"Receipt amount without date, ","")&amp;IF(AND($J22&lt;&gt;"",$K22=""),"Receipt amount missing reference, ","")&amp;IF(AND($L22&lt;&gt;"",$M22=""),"Application date without amount, ","")&amp;IF(AND($M22&lt;&gt;"",$L22=""),"Applied amount without date, ","")&amp;IF(AND($M22&lt;&gt;"",$J22=""),"Applied amount without receipt amount, ","")&amp;IF(AND($M22&lt;&gt;"",$J22&lt;&gt;"",$M22&gt;$J22),"Applied exceeds received, ",""))</f>
        <v/>
      </c>
    </row>
    <row r="23" ht="31" customHeight="1">
      <c r="A23" s="16" t="n"/>
      <c r="B23" s="16" t="n"/>
      <c r="C23" s="16" t="n"/>
      <c r="D23" s="16" t="n"/>
      <c r="E23" s="17" t="n"/>
      <c r="F23" s="34" t="n"/>
      <c r="G23" s="22">
        <f>IF($A23="","",IF(OR($E23="",$F23=""),"",IFERROR($E23*$F23,"")))</f>
        <v/>
      </c>
      <c r="H23" s="35" t="n"/>
      <c r="I23" s="35" t="n"/>
      <c r="J23" s="17" t="n"/>
      <c r="K23" s="16" t="n"/>
      <c r="L23" s="35" t="n"/>
      <c r="M23" s="17" t="n"/>
      <c r="N23" s="22">
        <f>IF($A23="","",IF($J23="","",IFERROR(MAX($J23-IF($M23="",0,$M23),0),"")))</f>
        <v/>
      </c>
      <c r="O23" s="22">
        <f>IF($A23="","",IF($G23="","",IFERROR(MAX($G23-IF($J23="",0,$J23),0),"")))</f>
        <v/>
      </c>
      <c r="P23" s="16" t="n"/>
      <c r="Q23" s="23">
        <f>IF($A23="","",IF($G23="","Check inputs",IF($G23=0,"No deposit required",IF($J23="","Awaiting receipt",IF($J23&lt;$G23,"Partial receipt",IF(AND($M23&lt;&gt;"",$M23&gt;$J23),"Check application",IF($N23&gt;0,"Received / unapplied","Fully applied")))))))</f>
        <v/>
      </c>
      <c r="R23" s="23">
        <f>IF($A23="","",IF(OR($E23="",$F23=""),"Contract amount or deposit rate missing, ","")&amp;IF(AND($G23&gt;0,$O23&gt;0,$H23&lt;&gt;"",$H23&lt;TODAY()),"Past due deposit, ","")&amp;IF(AND($G23&gt;0,$H23=""),"Required deposit missing due date, ","")&amp;IF(AND($I23&lt;&gt;"",$J23=""),"Receipt date without amount, ","")&amp;IF(AND($J23&lt;&gt;"",$I23=""),"Receipt amount without date, ","")&amp;IF(AND($J23&lt;&gt;"",$K23=""),"Receipt amount missing reference, ","")&amp;IF(AND($L23&lt;&gt;"",$M23=""),"Application date without amount, ","")&amp;IF(AND($M23&lt;&gt;"",$L23=""),"Applied amount without date, ","")&amp;IF(AND($M23&lt;&gt;"",$J23=""),"Applied amount without receipt amount, ","")&amp;IF(AND($M23&lt;&gt;"",$J23&lt;&gt;"",$M23&gt;$J23),"Applied exceeds received, ",""))</f>
        <v/>
      </c>
    </row>
    <row r="24" ht="31" customHeight="1">
      <c r="A24" s="16" t="n"/>
      <c r="B24" s="16" t="n"/>
      <c r="C24" s="16" t="n"/>
      <c r="D24" s="16" t="n"/>
      <c r="E24" s="17" t="n"/>
      <c r="F24" s="34" t="n"/>
      <c r="G24" s="19">
        <f>IF($A24="","",IF(OR($E24="",$F24=""),"",IFERROR($E24*$F24,"")))</f>
        <v/>
      </c>
      <c r="H24" s="35" t="n"/>
      <c r="I24" s="35" t="n"/>
      <c r="J24" s="17" t="n"/>
      <c r="K24" s="16" t="n"/>
      <c r="L24" s="35" t="n"/>
      <c r="M24" s="17" t="n"/>
      <c r="N24" s="19">
        <f>IF($A24="","",IF($J24="","",IFERROR(MAX($J24-IF($M24="",0,$M24),0),"")))</f>
        <v/>
      </c>
      <c r="O24" s="19">
        <f>IF($A24="","",IF($G24="","",IFERROR(MAX($G24-IF($J24="",0,$J24),0),"")))</f>
        <v/>
      </c>
      <c r="P24" s="16" t="n"/>
      <c r="Q24" s="21">
        <f>IF($A24="","",IF($G24="","Check inputs",IF($G24=0,"No deposit required",IF($J24="","Awaiting receipt",IF($J24&lt;$G24,"Partial receipt",IF(AND($M24&lt;&gt;"",$M24&gt;$J24),"Check application",IF($N24&gt;0,"Received / unapplied","Fully applied")))))))</f>
        <v/>
      </c>
      <c r="R24" s="21">
        <f>IF($A24="","",IF(OR($E24="",$F24=""),"Contract amount or deposit rate missing, ","")&amp;IF(AND($G24&gt;0,$O24&gt;0,$H24&lt;&gt;"",$H24&lt;TODAY()),"Past due deposit, ","")&amp;IF(AND($G24&gt;0,$H24=""),"Required deposit missing due date, ","")&amp;IF(AND($I24&lt;&gt;"",$J24=""),"Receipt date without amount, ","")&amp;IF(AND($J24&lt;&gt;"",$I24=""),"Receipt amount without date, ","")&amp;IF(AND($J24&lt;&gt;"",$K24=""),"Receipt amount missing reference, ","")&amp;IF(AND($L24&lt;&gt;"",$M24=""),"Application date without amount, ","")&amp;IF(AND($M24&lt;&gt;"",$L24=""),"Applied amount without date, ","")&amp;IF(AND($M24&lt;&gt;"",$J24=""),"Applied amount without receipt amount, ","")&amp;IF(AND($M24&lt;&gt;"",$J24&lt;&gt;"",$M24&gt;$J24),"Applied exceeds received, ",""))</f>
        <v/>
      </c>
    </row>
    <row r="25" ht="31" customHeight="1">
      <c r="A25" s="16" t="n"/>
      <c r="B25" s="16" t="n"/>
      <c r="C25" s="16" t="n"/>
      <c r="D25" s="16" t="n"/>
      <c r="E25" s="17" t="n"/>
      <c r="F25" s="34" t="n"/>
      <c r="G25" s="22">
        <f>IF($A25="","",IF(OR($E25="",$F25=""),"",IFERROR($E25*$F25,"")))</f>
        <v/>
      </c>
      <c r="H25" s="35" t="n"/>
      <c r="I25" s="35" t="n"/>
      <c r="J25" s="17" t="n"/>
      <c r="K25" s="16" t="n"/>
      <c r="L25" s="35" t="n"/>
      <c r="M25" s="17" t="n"/>
      <c r="N25" s="22">
        <f>IF($A25="","",IF($J25="","",IFERROR(MAX($J25-IF($M25="",0,$M25),0),"")))</f>
        <v/>
      </c>
      <c r="O25" s="22">
        <f>IF($A25="","",IF($G25="","",IFERROR(MAX($G25-IF($J25="",0,$J25),0),"")))</f>
        <v/>
      </c>
      <c r="P25" s="16" t="n"/>
      <c r="Q25" s="23">
        <f>IF($A25="","",IF($G25="","Check inputs",IF($G25=0,"No deposit required",IF($J25="","Awaiting receipt",IF($J25&lt;$G25,"Partial receipt",IF(AND($M25&lt;&gt;"",$M25&gt;$J25),"Check application",IF($N25&gt;0,"Received / unapplied","Fully applied")))))))</f>
        <v/>
      </c>
      <c r="R25" s="23">
        <f>IF($A25="","",IF(OR($E25="",$F25=""),"Contract amount or deposit rate missing, ","")&amp;IF(AND($G25&gt;0,$O25&gt;0,$H25&lt;&gt;"",$H25&lt;TODAY()),"Past due deposit, ","")&amp;IF(AND($G25&gt;0,$H25=""),"Required deposit missing due date, ","")&amp;IF(AND($I25&lt;&gt;"",$J25=""),"Receipt date without amount, ","")&amp;IF(AND($J25&lt;&gt;"",$I25=""),"Receipt amount without date, ","")&amp;IF(AND($J25&lt;&gt;"",$K25=""),"Receipt amount missing reference, ","")&amp;IF(AND($L25&lt;&gt;"",$M25=""),"Application date without amount, ","")&amp;IF(AND($M25&lt;&gt;"",$L25=""),"Applied amount without date, ","")&amp;IF(AND($M25&lt;&gt;"",$J25=""),"Applied amount without receipt amount, ","")&amp;IF(AND($M25&lt;&gt;"",$J25&lt;&gt;"",$M25&gt;$J25),"Applied exceeds received, ",""))</f>
        <v/>
      </c>
    </row>
    <row r="26" ht="31" customHeight="1">
      <c r="A26" s="16" t="n"/>
      <c r="B26" s="16" t="n"/>
      <c r="C26" s="16" t="n"/>
      <c r="D26" s="16" t="n"/>
      <c r="E26" s="17" t="n"/>
      <c r="F26" s="34" t="n"/>
      <c r="G26" s="19">
        <f>IF($A26="","",IF(OR($E26="",$F26=""),"",IFERROR($E26*$F26,"")))</f>
        <v/>
      </c>
      <c r="H26" s="35" t="n"/>
      <c r="I26" s="35" t="n"/>
      <c r="J26" s="17" t="n"/>
      <c r="K26" s="16" t="n"/>
      <c r="L26" s="35" t="n"/>
      <c r="M26" s="17" t="n"/>
      <c r="N26" s="19">
        <f>IF($A26="","",IF($J26="","",IFERROR(MAX($J26-IF($M26="",0,$M26),0),"")))</f>
        <v/>
      </c>
      <c r="O26" s="19">
        <f>IF($A26="","",IF($G26="","",IFERROR(MAX($G26-IF($J26="",0,$J26),0),"")))</f>
        <v/>
      </c>
      <c r="P26" s="16" t="n"/>
      <c r="Q26" s="21">
        <f>IF($A26="","",IF($G26="","Check inputs",IF($G26=0,"No deposit required",IF($J26="","Awaiting receipt",IF($J26&lt;$G26,"Partial receipt",IF(AND($M26&lt;&gt;"",$M26&gt;$J26),"Check application",IF($N26&gt;0,"Received / unapplied","Fully applied")))))))</f>
        <v/>
      </c>
      <c r="R26" s="21">
        <f>IF($A26="","",IF(OR($E26="",$F26=""),"Contract amount or deposit rate missing, ","")&amp;IF(AND($G26&gt;0,$O26&gt;0,$H26&lt;&gt;"",$H26&lt;TODAY()),"Past due deposit, ","")&amp;IF(AND($G26&gt;0,$H26=""),"Required deposit missing due date, ","")&amp;IF(AND($I26&lt;&gt;"",$J26=""),"Receipt date without amount, ","")&amp;IF(AND($J26&lt;&gt;"",$I26=""),"Receipt amount without date, ","")&amp;IF(AND($J26&lt;&gt;"",$K26=""),"Receipt amount missing reference, ","")&amp;IF(AND($L26&lt;&gt;"",$M26=""),"Application date without amount, ","")&amp;IF(AND($M26&lt;&gt;"",$L26=""),"Applied amount without date, ","")&amp;IF(AND($M26&lt;&gt;"",$J26=""),"Applied amount without receipt amount, ","")&amp;IF(AND($M26&lt;&gt;"",$J26&lt;&gt;"",$M26&gt;$J26),"Applied exceeds received, ",""))</f>
        <v/>
      </c>
    </row>
    <row r="27" ht="31" customHeight="1">
      <c r="A27" s="16" t="n"/>
      <c r="B27" s="16" t="n"/>
      <c r="C27" s="16" t="n"/>
      <c r="D27" s="16" t="n"/>
      <c r="E27" s="17" t="n"/>
      <c r="F27" s="34" t="n"/>
      <c r="G27" s="22">
        <f>IF($A27="","",IF(OR($E27="",$F27=""),"",IFERROR($E27*$F27,"")))</f>
        <v/>
      </c>
      <c r="H27" s="35" t="n"/>
      <c r="I27" s="35" t="n"/>
      <c r="J27" s="17" t="n"/>
      <c r="K27" s="16" t="n"/>
      <c r="L27" s="35" t="n"/>
      <c r="M27" s="17" t="n"/>
      <c r="N27" s="22">
        <f>IF($A27="","",IF($J27="","",IFERROR(MAX($J27-IF($M27="",0,$M27),0),"")))</f>
        <v/>
      </c>
      <c r="O27" s="22">
        <f>IF($A27="","",IF($G27="","",IFERROR(MAX($G27-IF($J27="",0,$J27),0),"")))</f>
        <v/>
      </c>
      <c r="P27" s="16" t="n"/>
      <c r="Q27" s="23">
        <f>IF($A27="","",IF($G27="","Check inputs",IF($G27=0,"No deposit required",IF($J27="","Awaiting receipt",IF($J27&lt;$G27,"Partial receipt",IF(AND($M27&lt;&gt;"",$M27&gt;$J27),"Check application",IF($N27&gt;0,"Received / unapplied","Fully applied")))))))</f>
        <v/>
      </c>
      <c r="R27" s="23">
        <f>IF($A27="","",IF(OR($E27="",$F27=""),"Contract amount or deposit rate missing, ","")&amp;IF(AND($G27&gt;0,$O27&gt;0,$H27&lt;&gt;"",$H27&lt;TODAY()),"Past due deposit, ","")&amp;IF(AND($G27&gt;0,$H27=""),"Required deposit missing due date, ","")&amp;IF(AND($I27&lt;&gt;"",$J27=""),"Receipt date without amount, ","")&amp;IF(AND($J27&lt;&gt;"",$I27=""),"Receipt amount without date, ","")&amp;IF(AND($J27&lt;&gt;"",$K27=""),"Receipt amount missing reference, ","")&amp;IF(AND($L27&lt;&gt;"",$M27=""),"Application date without amount, ","")&amp;IF(AND($M27&lt;&gt;"",$L27=""),"Applied amount without date, ","")&amp;IF(AND($M27&lt;&gt;"",$J27=""),"Applied amount without receipt amount, ","")&amp;IF(AND($M27&lt;&gt;"",$J27&lt;&gt;"",$M27&gt;$J27),"Applied exceeds received, ",""))</f>
        <v/>
      </c>
    </row>
    <row r="28" ht="31" customHeight="1">
      <c r="A28" s="16" t="n"/>
      <c r="B28" s="16" t="n"/>
      <c r="C28" s="16" t="n"/>
      <c r="D28" s="16" t="n"/>
      <c r="E28" s="17" t="n"/>
      <c r="F28" s="34" t="n"/>
      <c r="G28" s="19">
        <f>IF($A28="","",IF(OR($E28="",$F28=""),"",IFERROR($E28*$F28,"")))</f>
        <v/>
      </c>
      <c r="H28" s="35" t="n"/>
      <c r="I28" s="35" t="n"/>
      <c r="J28" s="17" t="n"/>
      <c r="K28" s="16" t="n"/>
      <c r="L28" s="35" t="n"/>
      <c r="M28" s="17" t="n"/>
      <c r="N28" s="19">
        <f>IF($A28="","",IF($J28="","",IFERROR(MAX($J28-IF($M28="",0,$M28),0),"")))</f>
        <v/>
      </c>
      <c r="O28" s="19">
        <f>IF($A28="","",IF($G28="","",IFERROR(MAX($G28-IF($J28="",0,$J28),0),"")))</f>
        <v/>
      </c>
      <c r="P28" s="16" t="n"/>
      <c r="Q28" s="21">
        <f>IF($A28="","",IF($G28="","Check inputs",IF($G28=0,"No deposit required",IF($J28="","Awaiting receipt",IF($J28&lt;$G28,"Partial receipt",IF(AND($M28&lt;&gt;"",$M28&gt;$J28),"Check application",IF($N28&gt;0,"Received / unapplied","Fully applied")))))))</f>
        <v/>
      </c>
      <c r="R28" s="21">
        <f>IF($A28="","",IF(OR($E28="",$F28=""),"Contract amount or deposit rate missing, ","")&amp;IF(AND($G28&gt;0,$O28&gt;0,$H28&lt;&gt;"",$H28&lt;TODAY()),"Past due deposit, ","")&amp;IF(AND($G28&gt;0,$H28=""),"Required deposit missing due date, ","")&amp;IF(AND($I28&lt;&gt;"",$J28=""),"Receipt date without amount, ","")&amp;IF(AND($J28&lt;&gt;"",$I28=""),"Receipt amount without date, ","")&amp;IF(AND($J28&lt;&gt;"",$K28=""),"Receipt amount missing reference, ","")&amp;IF(AND($L28&lt;&gt;"",$M28=""),"Application date without amount, ","")&amp;IF(AND($M28&lt;&gt;"",$L28=""),"Applied amount without date, ","")&amp;IF(AND($M28&lt;&gt;"",$J28=""),"Applied amount without receipt amount, ","")&amp;IF(AND($M28&lt;&gt;"",$J28&lt;&gt;"",$M28&gt;$J28),"Applied exceeds received, ",""))</f>
        <v/>
      </c>
    </row>
    <row r="29" ht="31" customHeight="1">
      <c r="A29" s="16" t="n"/>
      <c r="B29" s="16" t="n"/>
      <c r="C29" s="16" t="n"/>
      <c r="D29" s="16" t="n"/>
      <c r="E29" s="17" t="n"/>
      <c r="F29" s="34" t="n"/>
      <c r="G29" s="22">
        <f>IF($A29="","",IF(OR($E29="",$F29=""),"",IFERROR($E29*$F29,"")))</f>
        <v/>
      </c>
      <c r="H29" s="35" t="n"/>
      <c r="I29" s="35" t="n"/>
      <c r="J29" s="17" t="n"/>
      <c r="K29" s="16" t="n"/>
      <c r="L29" s="35" t="n"/>
      <c r="M29" s="17" t="n"/>
      <c r="N29" s="22">
        <f>IF($A29="","",IF($J29="","",IFERROR(MAX($J29-IF($M29="",0,$M29),0),"")))</f>
        <v/>
      </c>
      <c r="O29" s="22">
        <f>IF($A29="","",IF($G29="","",IFERROR(MAX($G29-IF($J29="",0,$J29),0),"")))</f>
        <v/>
      </c>
      <c r="P29" s="16" t="n"/>
      <c r="Q29" s="23">
        <f>IF($A29="","",IF($G29="","Check inputs",IF($G29=0,"No deposit required",IF($J29="","Awaiting receipt",IF($J29&lt;$G29,"Partial receipt",IF(AND($M29&lt;&gt;"",$M29&gt;$J29),"Check application",IF($N29&gt;0,"Received / unapplied","Fully applied")))))))</f>
        <v/>
      </c>
      <c r="R29" s="23">
        <f>IF($A29="","",IF(OR($E29="",$F29=""),"Contract amount or deposit rate missing, ","")&amp;IF(AND($G29&gt;0,$O29&gt;0,$H29&lt;&gt;"",$H29&lt;TODAY()),"Past due deposit, ","")&amp;IF(AND($G29&gt;0,$H29=""),"Required deposit missing due date, ","")&amp;IF(AND($I29&lt;&gt;"",$J29=""),"Receipt date without amount, ","")&amp;IF(AND($J29&lt;&gt;"",$I29=""),"Receipt amount without date, ","")&amp;IF(AND($J29&lt;&gt;"",$K29=""),"Receipt amount missing reference, ","")&amp;IF(AND($L29&lt;&gt;"",$M29=""),"Application date without amount, ","")&amp;IF(AND($M29&lt;&gt;"",$L29=""),"Applied amount without date, ","")&amp;IF(AND($M29&lt;&gt;"",$J29=""),"Applied amount without receipt amount, ","")&amp;IF(AND($M29&lt;&gt;"",$J29&lt;&gt;"",$M29&gt;$J29),"Applied exceeds received, ",""))</f>
        <v/>
      </c>
    </row>
    <row r="30" ht="31" customHeight="1">
      <c r="A30" s="16" t="n"/>
      <c r="B30" s="16" t="n"/>
      <c r="C30" s="16" t="n"/>
      <c r="D30" s="16" t="n"/>
      <c r="E30" s="17" t="n"/>
      <c r="F30" s="34" t="n"/>
      <c r="G30" s="19">
        <f>IF($A30="","",IF(OR($E30="",$F30=""),"",IFERROR($E30*$F30,"")))</f>
        <v/>
      </c>
      <c r="H30" s="35" t="n"/>
      <c r="I30" s="35" t="n"/>
      <c r="J30" s="17" t="n"/>
      <c r="K30" s="16" t="n"/>
      <c r="L30" s="35" t="n"/>
      <c r="M30" s="17" t="n"/>
      <c r="N30" s="19">
        <f>IF($A30="","",IF($J30="","",IFERROR(MAX($J30-IF($M30="",0,$M30),0),"")))</f>
        <v/>
      </c>
      <c r="O30" s="19">
        <f>IF($A30="","",IF($G30="","",IFERROR(MAX($G30-IF($J30="",0,$J30),0),"")))</f>
        <v/>
      </c>
      <c r="P30" s="16" t="n"/>
      <c r="Q30" s="21">
        <f>IF($A30="","",IF($G30="","Check inputs",IF($G30=0,"No deposit required",IF($J30="","Awaiting receipt",IF($J30&lt;$G30,"Partial receipt",IF(AND($M30&lt;&gt;"",$M30&gt;$J30),"Check application",IF($N30&gt;0,"Received / unapplied","Fully applied")))))))</f>
        <v/>
      </c>
      <c r="R30" s="21">
        <f>IF($A30="","",IF(OR($E30="",$F30=""),"Contract amount or deposit rate missing, ","")&amp;IF(AND($G30&gt;0,$O30&gt;0,$H30&lt;&gt;"",$H30&lt;TODAY()),"Past due deposit, ","")&amp;IF(AND($G30&gt;0,$H30=""),"Required deposit missing due date, ","")&amp;IF(AND($I30&lt;&gt;"",$J30=""),"Receipt date without amount, ","")&amp;IF(AND($J30&lt;&gt;"",$I30=""),"Receipt amount without date, ","")&amp;IF(AND($J30&lt;&gt;"",$K30=""),"Receipt amount missing reference, ","")&amp;IF(AND($L30&lt;&gt;"",$M30=""),"Application date without amount, ","")&amp;IF(AND($M30&lt;&gt;"",$L30=""),"Applied amount without date, ","")&amp;IF(AND($M30&lt;&gt;"",$J30=""),"Applied amount without receipt amount, ","")&amp;IF(AND($M30&lt;&gt;"",$J30&lt;&gt;"",$M30&gt;$J30),"Applied exceeds received, ",""))</f>
        <v/>
      </c>
    </row>
    <row r="31" ht="31" customHeight="1">
      <c r="A31" s="16" t="n"/>
      <c r="B31" s="16" t="n"/>
      <c r="C31" s="16" t="n"/>
      <c r="D31" s="16" t="n"/>
      <c r="E31" s="17" t="n"/>
      <c r="F31" s="34" t="n"/>
      <c r="G31" s="22">
        <f>IF($A31="","",IF(OR($E31="",$F31=""),"",IFERROR($E31*$F31,"")))</f>
        <v/>
      </c>
      <c r="H31" s="35" t="n"/>
      <c r="I31" s="35" t="n"/>
      <c r="J31" s="17" t="n"/>
      <c r="K31" s="16" t="n"/>
      <c r="L31" s="35" t="n"/>
      <c r="M31" s="17" t="n"/>
      <c r="N31" s="22">
        <f>IF($A31="","",IF($J31="","",IFERROR(MAX($J31-IF($M31="",0,$M31),0),"")))</f>
        <v/>
      </c>
      <c r="O31" s="22">
        <f>IF($A31="","",IF($G31="","",IFERROR(MAX($G31-IF($J31="",0,$J31),0),"")))</f>
        <v/>
      </c>
      <c r="P31" s="16" t="n"/>
      <c r="Q31" s="23">
        <f>IF($A31="","",IF($G31="","Check inputs",IF($G31=0,"No deposit required",IF($J31="","Awaiting receipt",IF($J31&lt;$G31,"Partial receipt",IF(AND($M31&lt;&gt;"",$M31&gt;$J31),"Check application",IF($N31&gt;0,"Received / unapplied","Fully applied")))))))</f>
        <v/>
      </c>
      <c r="R31" s="23">
        <f>IF($A31="","",IF(OR($E31="",$F31=""),"Contract amount or deposit rate missing, ","")&amp;IF(AND($G31&gt;0,$O31&gt;0,$H31&lt;&gt;"",$H31&lt;TODAY()),"Past due deposit, ","")&amp;IF(AND($G31&gt;0,$H31=""),"Required deposit missing due date, ","")&amp;IF(AND($I31&lt;&gt;"",$J31=""),"Receipt date without amount, ","")&amp;IF(AND($J31&lt;&gt;"",$I31=""),"Receipt amount without date, ","")&amp;IF(AND($J31&lt;&gt;"",$K31=""),"Receipt amount missing reference, ","")&amp;IF(AND($L31&lt;&gt;"",$M31=""),"Application date without amount, ","")&amp;IF(AND($M31&lt;&gt;"",$L31=""),"Applied amount without date, ","")&amp;IF(AND($M31&lt;&gt;"",$J31=""),"Applied amount without receipt amount, ","")&amp;IF(AND($M31&lt;&gt;"",$J31&lt;&gt;"",$M31&gt;$J31),"Applied exceeds received, ",""))</f>
        <v/>
      </c>
    </row>
    <row r="32" ht="31" customHeight="1">
      <c r="A32" s="16" t="n"/>
      <c r="B32" s="16" t="n"/>
      <c r="C32" s="16" t="n"/>
      <c r="D32" s="16" t="n"/>
      <c r="E32" s="17" t="n"/>
      <c r="F32" s="34" t="n"/>
      <c r="G32" s="19">
        <f>IF($A32="","",IF(OR($E32="",$F32=""),"",IFERROR($E32*$F32,"")))</f>
        <v/>
      </c>
      <c r="H32" s="35" t="n"/>
      <c r="I32" s="35" t="n"/>
      <c r="J32" s="17" t="n"/>
      <c r="K32" s="16" t="n"/>
      <c r="L32" s="35" t="n"/>
      <c r="M32" s="17" t="n"/>
      <c r="N32" s="19">
        <f>IF($A32="","",IF($J32="","",IFERROR(MAX($J32-IF($M32="",0,$M32),0),"")))</f>
        <v/>
      </c>
      <c r="O32" s="19">
        <f>IF($A32="","",IF($G32="","",IFERROR(MAX($G32-IF($J32="",0,$J32),0),"")))</f>
        <v/>
      </c>
      <c r="P32" s="16" t="n"/>
      <c r="Q32" s="21">
        <f>IF($A32="","",IF($G32="","Check inputs",IF($G32=0,"No deposit required",IF($J32="","Awaiting receipt",IF($J32&lt;$G32,"Partial receipt",IF(AND($M32&lt;&gt;"",$M32&gt;$J32),"Check application",IF($N32&gt;0,"Received / unapplied","Fully applied")))))))</f>
        <v/>
      </c>
      <c r="R32" s="21">
        <f>IF($A32="","",IF(OR($E32="",$F32=""),"Contract amount or deposit rate missing, ","")&amp;IF(AND($G32&gt;0,$O32&gt;0,$H32&lt;&gt;"",$H32&lt;TODAY()),"Past due deposit, ","")&amp;IF(AND($G32&gt;0,$H32=""),"Required deposit missing due date, ","")&amp;IF(AND($I32&lt;&gt;"",$J32=""),"Receipt date without amount, ","")&amp;IF(AND($J32&lt;&gt;"",$I32=""),"Receipt amount without date, ","")&amp;IF(AND($J32&lt;&gt;"",$K32=""),"Receipt amount missing reference, ","")&amp;IF(AND($L32&lt;&gt;"",$M32=""),"Application date without amount, ","")&amp;IF(AND($M32&lt;&gt;"",$L32=""),"Applied amount without date, ","")&amp;IF(AND($M32&lt;&gt;"",$J32=""),"Applied amount without receipt amount, ","")&amp;IF(AND($M32&lt;&gt;"",$J32&lt;&gt;"",$M32&gt;$J32),"Applied exceeds received, ",""))</f>
        <v/>
      </c>
    </row>
    <row r="33" ht="31" customHeight="1">
      <c r="A33" s="16" t="n"/>
      <c r="B33" s="16" t="n"/>
      <c r="C33" s="16" t="n"/>
      <c r="D33" s="16" t="n"/>
      <c r="E33" s="17" t="n"/>
      <c r="F33" s="34" t="n"/>
      <c r="G33" s="22">
        <f>IF($A33="","",IF(OR($E33="",$F33=""),"",IFERROR($E33*$F33,"")))</f>
        <v/>
      </c>
      <c r="H33" s="35" t="n"/>
      <c r="I33" s="35" t="n"/>
      <c r="J33" s="17" t="n"/>
      <c r="K33" s="16" t="n"/>
      <c r="L33" s="35" t="n"/>
      <c r="M33" s="17" t="n"/>
      <c r="N33" s="22">
        <f>IF($A33="","",IF($J33="","",IFERROR(MAX($J33-IF($M33="",0,$M33),0),"")))</f>
        <v/>
      </c>
      <c r="O33" s="22">
        <f>IF($A33="","",IF($G33="","",IFERROR(MAX($G33-IF($J33="",0,$J33),0),"")))</f>
        <v/>
      </c>
      <c r="P33" s="16" t="n"/>
      <c r="Q33" s="23">
        <f>IF($A33="","",IF($G33="","Check inputs",IF($G33=0,"No deposit required",IF($J33="","Awaiting receipt",IF($J33&lt;$G33,"Partial receipt",IF(AND($M33&lt;&gt;"",$M33&gt;$J33),"Check application",IF($N33&gt;0,"Received / unapplied","Fully applied")))))))</f>
        <v/>
      </c>
      <c r="R33" s="23">
        <f>IF($A33="","",IF(OR($E33="",$F33=""),"Contract amount or deposit rate missing, ","")&amp;IF(AND($G33&gt;0,$O33&gt;0,$H33&lt;&gt;"",$H33&lt;TODAY()),"Past due deposit, ","")&amp;IF(AND($G33&gt;0,$H33=""),"Required deposit missing due date, ","")&amp;IF(AND($I33&lt;&gt;"",$J33=""),"Receipt date without amount, ","")&amp;IF(AND($J33&lt;&gt;"",$I33=""),"Receipt amount without date, ","")&amp;IF(AND($J33&lt;&gt;"",$K33=""),"Receipt amount missing reference, ","")&amp;IF(AND($L33&lt;&gt;"",$M33=""),"Application date without amount, ","")&amp;IF(AND($M33&lt;&gt;"",$L33=""),"Applied amount without date, ","")&amp;IF(AND($M33&lt;&gt;"",$J33=""),"Applied amount without receipt amount, ","")&amp;IF(AND($M33&lt;&gt;"",$J33&lt;&gt;"",$M33&gt;$J33),"Applied exceeds received, ",""))</f>
        <v/>
      </c>
    </row>
    <row r="34" ht="31" customHeight="1">
      <c r="A34" s="16" t="n"/>
      <c r="B34" s="16" t="n"/>
      <c r="C34" s="16" t="n"/>
      <c r="D34" s="16" t="n"/>
      <c r="E34" s="17" t="n"/>
      <c r="F34" s="34" t="n"/>
      <c r="G34" s="19">
        <f>IF($A34="","",IF(OR($E34="",$F34=""),"",IFERROR($E34*$F34,"")))</f>
        <v/>
      </c>
      <c r="H34" s="35" t="n"/>
      <c r="I34" s="35" t="n"/>
      <c r="J34" s="17" t="n"/>
      <c r="K34" s="16" t="n"/>
      <c r="L34" s="35" t="n"/>
      <c r="M34" s="17" t="n"/>
      <c r="N34" s="19">
        <f>IF($A34="","",IF($J34="","",IFERROR(MAX($J34-IF($M34="",0,$M34),0),"")))</f>
        <v/>
      </c>
      <c r="O34" s="19">
        <f>IF($A34="","",IF($G34="","",IFERROR(MAX($G34-IF($J34="",0,$J34),0),"")))</f>
        <v/>
      </c>
      <c r="P34" s="16" t="n"/>
      <c r="Q34" s="21">
        <f>IF($A34="","",IF($G34="","Check inputs",IF($G34=0,"No deposit required",IF($J34="","Awaiting receipt",IF($J34&lt;$G34,"Partial receipt",IF(AND($M34&lt;&gt;"",$M34&gt;$J34),"Check application",IF($N34&gt;0,"Received / unapplied","Fully applied")))))))</f>
        <v/>
      </c>
      <c r="R34" s="21">
        <f>IF($A34="","",IF(OR($E34="",$F34=""),"Contract amount or deposit rate missing, ","")&amp;IF(AND($G34&gt;0,$O34&gt;0,$H34&lt;&gt;"",$H34&lt;TODAY()),"Past due deposit, ","")&amp;IF(AND($G34&gt;0,$H34=""),"Required deposit missing due date, ","")&amp;IF(AND($I34&lt;&gt;"",$J34=""),"Receipt date without amount, ","")&amp;IF(AND($J34&lt;&gt;"",$I34=""),"Receipt amount without date, ","")&amp;IF(AND($J34&lt;&gt;"",$K34=""),"Receipt amount missing reference, ","")&amp;IF(AND($L34&lt;&gt;"",$M34=""),"Application date without amount, ","")&amp;IF(AND($M34&lt;&gt;"",$L34=""),"Applied amount without date, ","")&amp;IF(AND($M34&lt;&gt;"",$J34=""),"Applied amount without receipt amount, ","")&amp;IF(AND($M34&lt;&gt;"",$J34&lt;&gt;"",$M34&gt;$J34),"Applied exceeds received, ",""))</f>
        <v/>
      </c>
    </row>
    <row r="35" ht="31" customHeight="1">
      <c r="A35" s="16" t="n"/>
      <c r="B35" s="16" t="n"/>
      <c r="C35" s="16" t="n"/>
      <c r="D35" s="16" t="n"/>
      <c r="E35" s="17" t="n"/>
      <c r="F35" s="34" t="n"/>
      <c r="G35" s="22">
        <f>IF($A35="","",IF(OR($E35="",$F35=""),"",IFERROR($E35*$F35,"")))</f>
        <v/>
      </c>
      <c r="H35" s="35" t="n"/>
      <c r="I35" s="35" t="n"/>
      <c r="J35" s="17" t="n"/>
      <c r="K35" s="16" t="n"/>
      <c r="L35" s="35" t="n"/>
      <c r="M35" s="17" t="n"/>
      <c r="N35" s="22">
        <f>IF($A35="","",IF($J35="","",IFERROR(MAX($J35-IF($M35="",0,$M35),0),"")))</f>
        <v/>
      </c>
      <c r="O35" s="22">
        <f>IF($A35="","",IF($G35="","",IFERROR(MAX($G35-IF($J35="",0,$J35),0),"")))</f>
        <v/>
      </c>
      <c r="P35" s="16" t="n"/>
      <c r="Q35" s="23">
        <f>IF($A35="","",IF($G35="","Check inputs",IF($G35=0,"No deposit required",IF($J35="","Awaiting receipt",IF($J35&lt;$G35,"Partial receipt",IF(AND($M35&lt;&gt;"",$M35&gt;$J35),"Check application",IF($N35&gt;0,"Received / unapplied","Fully applied")))))))</f>
        <v/>
      </c>
      <c r="R35" s="23">
        <f>IF($A35="","",IF(OR($E35="",$F35=""),"Contract amount or deposit rate missing, ","")&amp;IF(AND($G35&gt;0,$O35&gt;0,$H35&lt;&gt;"",$H35&lt;TODAY()),"Past due deposit, ","")&amp;IF(AND($G35&gt;0,$H35=""),"Required deposit missing due date, ","")&amp;IF(AND($I35&lt;&gt;"",$J35=""),"Receipt date without amount, ","")&amp;IF(AND($J35&lt;&gt;"",$I35=""),"Receipt amount without date, ","")&amp;IF(AND($J35&lt;&gt;"",$K35=""),"Receipt amount missing reference, ","")&amp;IF(AND($L35&lt;&gt;"",$M35=""),"Application date without amount, ","")&amp;IF(AND($M35&lt;&gt;"",$L35=""),"Applied amount without date, ","")&amp;IF(AND($M35&lt;&gt;"",$J35=""),"Applied amount without receipt amount, ","")&amp;IF(AND($M35&lt;&gt;"",$J35&lt;&gt;"",$M35&gt;$J35),"Applied exceeds received, ",""))</f>
        <v/>
      </c>
    </row>
    <row r="36" ht="31" customHeight="1">
      <c r="A36" s="16" t="n"/>
      <c r="B36" s="16" t="n"/>
      <c r="C36" s="16" t="n"/>
      <c r="D36" s="16" t="n"/>
      <c r="E36" s="17" t="n"/>
      <c r="F36" s="34" t="n"/>
      <c r="G36" s="19">
        <f>IF($A36="","",IF(OR($E36="",$F36=""),"",IFERROR($E36*$F36,"")))</f>
        <v/>
      </c>
      <c r="H36" s="35" t="n"/>
      <c r="I36" s="35" t="n"/>
      <c r="J36" s="17" t="n"/>
      <c r="K36" s="16" t="n"/>
      <c r="L36" s="35" t="n"/>
      <c r="M36" s="17" t="n"/>
      <c r="N36" s="19">
        <f>IF($A36="","",IF($J36="","",IFERROR(MAX($J36-IF($M36="",0,$M36),0),"")))</f>
        <v/>
      </c>
      <c r="O36" s="19">
        <f>IF($A36="","",IF($G36="","",IFERROR(MAX($G36-IF($J36="",0,$J36),0),"")))</f>
        <v/>
      </c>
      <c r="P36" s="16" t="n"/>
      <c r="Q36" s="21">
        <f>IF($A36="","",IF($G36="","Check inputs",IF($G36=0,"No deposit required",IF($J36="","Awaiting receipt",IF($J36&lt;$G36,"Partial receipt",IF(AND($M36&lt;&gt;"",$M36&gt;$J36),"Check application",IF($N36&gt;0,"Received / unapplied","Fully applied")))))))</f>
        <v/>
      </c>
      <c r="R36" s="21">
        <f>IF($A36="","",IF(OR($E36="",$F36=""),"Contract amount or deposit rate missing, ","")&amp;IF(AND($G36&gt;0,$O36&gt;0,$H36&lt;&gt;"",$H36&lt;TODAY()),"Past due deposit, ","")&amp;IF(AND($G36&gt;0,$H36=""),"Required deposit missing due date, ","")&amp;IF(AND($I36&lt;&gt;"",$J36=""),"Receipt date without amount, ","")&amp;IF(AND($J36&lt;&gt;"",$I36=""),"Receipt amount without date, ","")&amp;IF(AND($J36&lt;&gt;"",$K36=""),"Receipt amount missing reference, ","")&amp;IF(AND($L36&lt;&gt;"",$M36=""),"Application date without amount, ","")&amp;IF(AND($M36&lt;&gt;"",$L36=""),"Applied amount without date, ","")&amp;IF(AND($M36&lt;&gt;"",$J36=""),"Applied amount without receipt amount, ","")&amp;IF(AND($M36&lt;&gt;"",$J36&lt;&gt;"",$M36&gt;$J36),"Applied exceeds received, ",""))</f>
        <v/>
      </c>
    </row>
    <row r="37" ht="31" customHeight="1">
      <c r="A37" s="16" t="n"/>
      <c r="B37" s="16" t="n"/>
      <c r="C37" s="16" t="n"/>
      <c r="D37" s="16" t="n"/>
      <c r="E37" s="17" t="n"/>
      <c r="F37" s="34" t="n"/>
      <c r="G37" s="22">
        <f>IF($A37="","",IF(OR($E37="",$F37=""),"",IFERROR($E37*$F37,"")))</f>
        <v/>
      </c>
      <c r="H37" s="35" t="n"/>
      <c r="I37" s="35" t="n"/>
      <c r="J37" s="17" t="n"/>
      <c r="K37" s="16" t="n"/>
      <c r="L37" s="35" t="n"/>
      <c r="M37" s="17" t="n"/>
      <c r="N37" s="22">
        <f>IF($A37="","",IF($J37="","",IFERROR(MAX($J37-IF($M37="",0,$M37),0),"")))</f>
        <v/>
      </c>
      <c r="O37" s="22">
        <f>IF($A37="","",IF($G37="","",IFERROR(MAX($G37-IF($J37="",0,$J37),0),"")))</f>
        <v/>
      </c>
      <c r="P37" s="16" t="n"/>
      <c r="Q37" s="23">
        <f>IF($A37="","",IF($G37="","Check inputs",IF($G37=0,"No deposit required",IF($J37="","Awaiting receipt",IF($J37&lt;$G37,"Partial receipt",IF(AND($M37&lt;&gt;"",$M37&gt;$J37),"Check application",IF($N37&gt;0,"Received / unapplied","Fully applied")))))))</f>
        <v/>
      </c>
      <c r="R37" s="23">
        <f>IF($A37="","",IF(OR($E37="",$F37=""),"Contract amount or deposit rate missing, ","")&amp;IF(AND($G37&gt;0,$O37&gt;0,$H37&lt;&gt;"",$H37&lt;TODAY()),"Past due deposit, ","")&amp;IF(AND($G37&gt;0,$H37=""),"Required deposit missing due date, ","")&amp;IF(AND($I37&lt;&gt;"",$J37=""),"Receipt date without amount, ","")&amp;IF(AND($J37&lt;&gt;"",$I37=""),"Receipt amount without date, ","")&amp;IF(AND($J37&lt;&gt;"",$K37=""),"Receipt amount missing reference, ","")&amp;IF(AND($L37&lt;&gt;"",$M37=""),"Application date without amount, ","")&amp;IF(AND($M37&lt;&gt;"",$L37=""),"Applied amount without date, ","")&amp;IF(AND($M37&lt;&gt;"",$J37=""),"Applied amount without receipt amount, ","")&amp;IF(AND($M37&lt;&gt;"",$J37&lt;&gt;"",$M37&gt;$J37),"Applied exceeds received, ",""))</f>
        <v/>
      </c>
    </row>
    <row r="38" ht="31" customHeight="1">
      <c r="A38" s="16" t="n"/>
      <c r="B38" s="16" t="n"/>
      <c r="C38" s="16" t="n"/>
      <c r="D38" s="16" t="n"/>
      <c r="E38" s="17" t="n"/>
      <c r="F38" s="34" t="n"/>
      <c r="G38" s="19">
        <f>IF($A38="","",IF(OR($E38="",$F38=""),"",IFERROR($E38*$F38,"")))</f>
        <v/>
      </c>
      <c r="H38" s="35" t="n"/>
      <c r="I38" s="35" t="n"/>
      <c r="J38" s="17" t="n"/>
      <c r="K38" s="16" t="n"/>
      <c r="L38" s="35" t="n"/>
      <c r="M38" s="17" t="n"/>
      <c r="N38" s="19">
        <f>IF($A38="","",IF($J38="","",IFERROR(MAX($J38-IF($M38="",0,$M38),0),"")))</f>
        <v/>
      </c>
      <c r="O38" s="19">
        <f>IF($A38="","",IF($G38="","",IFERROR(MAX($G38-IF($J38="",0,$J38),0),"")))</f>
        <v/>
      </c>
      <c r="P38" s="16" t="n"/>
      <c r="Q38" s="21">
        <f>IF($A38="","",IF($G38="","Check inputs",IF($G38=0,"No deposit required",IF($J38="","Awaiting receipt",IF($J38&lt;$G38,"Partial receipt",IF(AND($M38&lt;&gt;"",$M38&gt;$J38),"Check application",IF($N38&gt;0,"Received / unapplied","Fully applied")))))))</f>
        <v/>
      </c>
      <c r="R38" s="21">
        <f>IF($A38="","",IF(OR($E38="",$F38=""),"Contract amount or deposit rate missing, ","")&amp;IF(AND($G38&gt;0,$O38&gt;0,$H38&lt;&gt;"",$H38&lt;TODAY()),"Past due deposit, ","")&amp;IF(AND($G38&gt;0,$H38=""),"Required deposit missing due date, ","")&amp;IF(AND($I38&lt;&gt;"",$J38=""),"Receipt date without amount, ","")&amp;IF(AND($J38&lt;&gt;"",$I38=""),"Receipt amount without date, ","")&amp;IF(AND($J38&lt;&gt;"",$K38=""),"Receipt amount missing reference, ","")&amp;IF(AND($L38&lt;&gt;"",$M38=""),"Application date without amount, ","")&amp;IF(AND($M38&lt;&gt;"",$L38=""),"Applied amount without date, ","")&amp;IF(AND($M38&lt;&gt;"",$J38=""),"Applied amount without receipt amount, ","")&amp;IF(AND($M38&lt;&gt;"",$J38&lt;&gt;"",$M38&gt;$J38),"Applied exceeds received, ",""))</f>
        <v/>
      </c>
    </row>
    <row r="39" ht="31" customHeight="1">
      <c r="A39" s="16" t="n"/>
      <c r="B39" s="16" t="n"/>
      <c r="C39" s="16" t="n"/>
      <c r="D39" s="16" t="n"/>
      <c r="E39" s="17" t="n"/>
      <c r="F39" s="34" t="n"/>
      <c r="G39" s="22">
        <f>IF($A39="","",IF(OR($E39="",$F39=""),"",IFERROR($E39*$F39,"")))</f>
        <v/>
      </c>
      <c r="H39" s="35" t="n"/>
      <c r="I39" s="35" t="n"/>
      <c r="J39" s="17" t="n"/>
      <c r="K39" s="16" t="n"/>
      <c r="L39" s="35" t="n"/>
      <c r="M39" s="17" t="n"/>
      <c r="N39" s="22">
        <f>IF($A39="","",IF($J39="","",IFERROR(MAX($J39-IF($M39="",0,$M39),0),"")))</f>
        <v/>
      </c>
      <c r="O39" s="22">
        <f>IF($A39="","",IF($G39="","",IFERROR(MAX($G39-IF($J39="",0,$J39),0),"")))</f>
        <v/>
      </c>
      <c r="P39" s="16" t="n"/>
      <c r="Q39" s="23">
        <f>IF($A39="","",IF($G39="","Check inputs",IF($G39=0,"No deposit required",IF($J39="","Awaiting receipt",IF($J39&lt;$G39,"Partial receipt",IF(AND($M39&lt;&gt;"",$M39&gt;$J39),"Check application",IF($N39&gt;0,"Received / unapplied","Fully applied")))))))</f>
        <v/>
      </c>
      <c r="R39" s="23">
        <f>IF($A39="","",IF(OR($E39="",$F39=""),"Contract amount or deposit rate missing, ","")&amp;IF(AND($G39&gt;0,$O39&gt;0,$H39&lt;&gt;"",$H39&lt;TODAY()),"Past due deposit, ","")&amp;IF(AND($G39&gt;0,$H39=""),"Required deposit missing due date, ","")&amp;IF(AND($I39&lt;&gt;"",$J39=""),"Receipt date without amount, ","")&amp;IF(AND($J39&lt;&gt;"",$I39=""),"Receipt amount without date, ","")&amp;IF(AND($J39&lt;&gt;"",$K39=""),"Receipt amount missing reference, ","")&amp;IF(AND($L39&lt;&gt;"",$M39=""),"Application date without amount, ","")&amp;IF(AND($M39&lt;&gt;"",$L39=""),"Applied amount without date, ","")&amp;IF(AND($M39&lt;&gt;"",$J39=""),"Applied amount without receipt amount, ","")&amp;IF(AND($M39&lt;&gt;"",$J39&lt;&gt;"",$M39&gt;$J39),"Applied exceeds received, ",""))</f>
        <v/>
      </c>
    </row>
    <row r="40" ht="31" customHeight="1">
      <c r="A40" s="16" t="n"/>
      <c r="B40" s="16" t="n"/>
      <c r="C40" s="16" t="n"/>
      <c r="D40" s="16" t="n"/>
      <c r="E40" s="17" t="n"/>
      <c r="F40" s="34" t="n"/>
      <c r="G40" s="19">
        <f>IF($A40="","",IF(OR($E40="",$F40=""),"",IFERROR($E40*$F40,"")))</f>
        <v/>
      </c>
      <c r="H40" s="35" t="n"/>
      <c r="I40" s="35" t="n"/>
      <c r="J40" s="17" t="n"/>
      <c r="K40" s="16" t="n"/>
      <c r="L40" s="35" t="n"/>
      <c r="M40" s="17" t="n"/>
      <c r="N40" s="19">
        <f>IF($A40="","",IF($J40="","",IFERROR(MAX($J40-IF($M40="",0,$M40),0),"")))</f>
        <v/>
      </c>
      <c r="O40" s="19">
        <f>IF($A40="","",IF($G40="","",IFERROR(MAX($G40-IF($J40="",0,$J40),0),"")))</f>
        <v/>
      </c>
      <c r="P40" s="16" t="n"/>
      <c r="Q40" s="21">
        <f>IF($A40="","",IF($G40="","Check inputs",IF($G40=0,"No deposit required",IF($J40="","Awaiting receipt",IF($J40&lt;$G40,"Partial receipt",IF(AND($M40&lt;&gt;"",$M40&gt;$J40),"Check application",IF($N40&gt;0,"Received / unapplied","Fully applied")))))))</f>
        <v/>
      </c>
      <c r="R40" s="21">
        <f>IF($A40="","",IF(OR($E40="",$F40=""),"Contract amount or deposit rate missing, ","")&amp;IF(AND($G40&gt;0,$O40&gt;0,$H40&lt;&gt;"",$H40&lt;TODAY()),"Past due deposit, ","")&amp;IF(AND($G40&gt;0,$H40=""),"Required deposit missing due date, ","")&amp;IF(AND($I40&lt;&gt;"",$J40=""),"Receipt date without amount, ","")&amp;IF(AND($J40&lt;&gt;"",$I40=""),"Receipt amount without date, ","")&amp;IF(AND($J40&lt;&gt;"",$K40=""),"Receipt amount missing reference, ","")&amp;IF(AND($L40&lt;&gt;"",$M40=""),"Application date without amount, ","")&amp;IF(AND($M40&lt;&gt;"",$L40=""),"Applied amount without date, ","")&amp;IF(AND($M40&lt;&gt;"",$J40=""),"Applied amount without receipt amount, ","")&amp;IF(AND($M40&lt;&gt;"",$J40&lt;&gt;"",$M40&gt;$J40),"Applied exceeds received, ",""))</f>
        <v/>
      </c>
    </row>
    <row r="41" ht="31" customHeight="1">
      <c r="A41" s="16" t="n"/>
      <c r="B41" s="16" t="n"/>
      <c r="C41" s="16" t="n"/>
      <c r="D41" s="16" t="n"/>
      <c r="E41" s="17" t="n"/>
      <c r="F41" s="34" t="n"/>
      <c r="G41" s="22">
        <f>IF($A41="","",IF(OR($E41="",$F41=""),"",IFERROR($E41*$F41,"")))</f>
        <v/>
      </c>
      <c r="H41" s="35" t="n"/>
      <c r="I41" s="35" t="n"/>
      <c r="J41" s="17" t="n"/>
      <c r="K41" s="16" t="n"/>
      <c r="L41" s="35" t="n"/>
      <c r="M41" s="17" t="n"/>
      <c r="N41" s="22">
        <f>IF($A41="","",IF($J41="","",IFERROR(MAX($J41-IF($M41="",0,$M41),0),"")))</f>
        <v/>
      </c>
      <c r="O41" s="22">
        <f>IF($A41="","",IF($G41="","",IFERROR(MAX($G41-IF($J41="",0,$J41),0),"")))</f>
        <v/>
      </c>
      <c r="P41" s="16" t="n"/>
      <c r="Q41" s="23">
        <f>IF($A41="","",IF($G41="","Check inputs",IF($G41=0,"No deposit required",IF($J41="","Awaiting receipt",IF($J41&lt;$G41,"Partial receipt",IF(AND($M41&lt;&gt;"",$M41&gt;$J41),"Check application",IF($N41&gt;0,"Received / unapplied","Fully applied")))))))</f>
        <v/>
      </c>
      <c r="R41" s="23">
        <f>IF($A41="","",IF(OR($E41="",$F41=""),"Contract amount or deposit rate missing, ","")&amp;IF(AND($G41&gt;0,$O41&gt;0,$H41&lt;&gt;"",$H41&lt;TODAY()),"Past due deposit, ","")&amp;IF(AND($G41&gt;0,$H41=""),"Required deposit missing due date, ","")&amp;IF(AND($I41&lt;&gt;"",$J41=""),"Receipt date without amount, ","")&amp;IF(AND($J41&lt;&gt;"",$I41=""),"Receipt amount without date, ","")&amp;IF(AND($J41&lt;&gt;"",$K41=""),"Receipt amount missing reference, ","")&amp;IF(AND($L41&lt;&gt;"",$M41=""),"Application date without amount, ","")&amp;IF(AND($M41&lt;&gt;"",$L41=""),"Applied amount without date, ","")&amp;IF(AND($M41&lt;&gt;"",$J41=""),"Applied amount without receipt amount, ","")&amp;IF(AND($M41&lt;&gt;"",$J41&lt;&gt;"",$M41&gt;$J41),"Applied exceeds received, ",""))</f>
        <v/>
      </c>
    </row>
    <row r="42" ht="31" customHeight="1">
      <c r="A42" s="16" t="n"/>
      <c r="B42" s="16" t="n"/>
      <c r="C42" s="16" t="n"/>
      <c r="D42" s="16" t="n"/>
      <c r="E42" s="17" t="n"/>
      <c r="F42" s="34" t="n"/>
      <c r="G42" s="19">
        <f>IF($A42="","",IF(OR($E42="",$F42=""),"",IFERROR($E42*$F42,"")))</f>
        <v/>
      </c>
      <c r="H42" s="35" t="n"/>
      <c r="I42" s="35" t="n"/>
      <c r="J42" s="17" t="n"/>
      <c r="K42" s="16" t="n"/>
      <c r="L42" s="35" t="n"/>
      <c r="M42" s="17" t="n"/>
      <c r="N42" s="19">
        <f>IF($A42="","",IF($J42="","",IFERROR(MAX($J42-IF($M42="",0,$M42),0),"")))</f>
        <v/>
      </c>
      <c r="O42" s="19">
        <f>IF($A42="","",IF($G42="","",IFERROR(MAX($G42-IF($J42="",0,$J42),0),"")))</f>
        <v/>
      </c>
      <c r="P42" s="16" t="n"/>
      <c r="Q42" s="21">
        <f>IF($A42="","",IF($G42="","Check inputs",IF($G42=0,"No deposit required",IF($J42="","Awaiting receipt",IF($J42&lt;$G42,"Partial receipt",IF(AND($M42&lt;&gt;"",$M42&gt;$J42),"Check application",IF($N42&gt;0,"Received / unapplied","Fully applied")))))))</f>
        <v/>
      </c>
      <c r="R42" s="21">
        <f>IF($A42="","",IF(OR($E42="",$F42=""),"Contract amount or deposit rate missing, ","")&amp;IF(AND($G42&gt;0,$O42&gt;0,$H42&lt;&gt;"",$H42&lt;TODAY()),"Past due deposit, ","")&amp;IF(AND($G42&gt;0,$H42=""),"Required deposit missing due date, ","")&amp;IF(AND($I42&lt;&gt;"",$J42=""),"Receipt date without amount, ","")&amp;IF(AND($J42&lt;&gt;"",$I42=""),"Receipt amount without date, ","")&amp;IF(AND($J42&lt;&gt;"",$K42=""),"Receipt amount missing reference, ","")&amp;IF(AND($L42&lt;&gt;"",$M42=""),"Application date without amount, ","")&amp;IF(AND($M42&lt;&gt;"",$L42=""),"Applied amount without date, ","")&amp;IF(AND($M42&lt;&gt;"",$J42=""),"Applied amount without receipt amount, ","")&amp;IF(AND($M42&lt;&gt;"",$J42&lt;&gt;"",$M42&gt;$J42),"Applied exceeds received, ",""))</f>
        <v/>
      </c>
    </row>
    <row r="43" ht="31" customHeight="1">
      <c r="A43" s="16" t="n"/>
      <c r="B43" s="16" t="n"/>
      <c r="C43" s="16" t="n"/>
      <c r="D43" s="16" t="n"/>
      <c r="E43" s="17" t="n"/>
      <c r="F43" s="34" t="n"/>
      <c r="G43" s="22">
        <f>IF($A43="","",IF(OR($E43="",$F43=""),"",IFERROR($E43*$F43,"")))</f>
        <v/>
      </c>
      <c r="H43" s="35" t="n"/>
      <c r="I43" s="35" t="n"/>
      <c r="J43" s="17" t="n"/>
      <c r="K43" s="16" t="n"/>
      <c r="L43" s="35" t="n"/>
      <c r="M43" s="17" t="n"/>
      <c r="N43" s="22">
        <f>IF($A43="","",IF($J43="","",IFERROR(MAX($J43-IF($M43="",0,$M43),0),"")))</f>
        <v/>
      </c>
      <c r="O43" s="22">
        <f>IF($A43="","",IF($G43="","",IFERROR(MAX($G43-IF($J43="",0,$J43),0),"")))</f>
        <v/>
      </c>
      <c r="P43" s="16" t="n"/>
      <c r="Q43" s="23">
        <f>IF($A43="","",IF($G43="","Check inputs",IF($G43=0,"No deposit required",IF($J43="","Awaiting receipt",IF($J43&lt;$G43,"Partial receipt",IF(AND($M43&lt;&gt;"",$M43&gt;$J43),"Check application",IF($N43&gt;0,"Received / unapplied","Fully applied")))))))</f>
        <v/>
      </c>
      <c r="R43" s="23">
        <f>IF($A43="","",IF(OR($E43="",$F43=""),"Contract amount or deposit rate missing, ","")&amp;IF(AND($G43&gt;0,$O43&gt;0,$H43&lt;&gt;"",$H43&lt;TODAY()),"Past due deposit, ","")&amp;IF(AND($G43&gt;0,$H43=""),"Required deposit missing due date, ","")&amp;IF(AND($I43&lt;&gt;"",$J43=""),"Receipt date without amount, ","")&amp;IF(AND($J43&lt;&gt;"",$I43=""),"Receipt amount without date, ","")&amp;IF(AND($J43&lt;&gt;"",$K43=""),"Receipt amount missing reference, ","")&amp;IF(AND($L43&lt;&gt;"",$M43=""),"Application date without amount, ","")&amp;IF(AND($M43&lt;&gt;"",$L43=""),"Applied amount without date, ","")&amp;IF(AND($M43&lt;&gt;"",$J43=""),"Applied amount without receipt amount, ","")&amp;IF(AND($M43&lt;&gt;"",$J43&lt;&gt;"",$M43&gt;$J43),"Applied exceeds received, ",""))</f>
        <v/>
      </c>
    </row>
    <row r="44" ht="31" customHeight="1">
      <c r="A44" s="16" t="n"/>
      <c r="B44" s="16" t="n"/>
      <c r="C44" s="16" t="n"/>
      <c r="D44" s="16" t="n"/>
      <c r="E44" s="17" t="n"/>
      <c r="F44" s="34" t="n"/>
      <c r="G44" s="19">
        <f>IF($A44="","",IF(OR($E44="",$F44=""),"",IFERROR($E44*$F44,"")))</f>
        <v/>
      </c>
      <c r="H44" s="35" t="n"/>
      <c r="I44" s="35" t="n"/>
      <c r="J44" s="17" t="n"/>
      <c r="K44" s="16" t="n"/>
      <c r="L44" s="35" t="n"/>
      <c r="M44" s="17" t="n"/>
      <c r="N44" s="19">
        <f>IF($A44="","",IF($J44="","",IFERROR(MAX($J44-IF($M44="",0,$M44),0),"")))</f>
        <v/>
      </c>
      <c r="O44" s="19">
        <f>IF($A44="","",IF($G44="","",IFERROR(MAX($G44-IF($J44="",0,$J44),0),"")))</f>
        <v/>
      </c>
      <c r="P44" s="16" t="n"/>
      <c r="Q44" s="21">
        <f>IF($A44="","",IF($G44="","Check inputs",IF($G44=0,"No deposit required",IF($J44="","Awaiting receipt",IF($J44&lt;$G44,"Partial receipt",IF(AND($M44&lt;&gt;"",$M44&gt;$J44),"Check application",IF($N44&gt;0,"Received / unapplied","Fully applied")))))))</f>
        <v/>
      </c>
      <c r="R44" s="21">
        <f>IF($A44="","",IF(OR($E44="",$F44=""),"Contract amount or deposit rate missing, ","")&amp;IF(AND($G44&gt;0,$O44&gt;0,$H44&lt;&gt;"",$H44&lt;TODAY()),"Past due deposit, ","")&amp;IF(AND($G44&gt;0,$H44=""),"Required deposit missing due date, ","")&amp;IF(AND($I44&lt;&gt;"",$J44=""),"Receipt date without amount, ","")&amp;IF(AND($J44&lt;&gt;"",$I44=""),"Receipt amount without date, ","")&amp;IF(AND($J44&lt;&gt;"",$K44=""),"Receipt amount missing reference, ","")&amp;IF(AND($L44&lt;&gt;"",$M44=""),"Application date without amount, ","")&amp;IF(AND($M44&lt;&gt;"",$L44=""),"Applied amount without date, ","")&amp;IF(AND($M44&lt;&gt;"",$J44=""),"Applied amount without receipt amount, ","")&amp;IF(AND($M44&lt;&gt;"",$J44&lt;&gt;"",$M44&gt;$J44),"Applied exceeds received, ",""))</f>
        <v/>
      </c>
    </row>
    <row r="45" ht="31" customHeight="1">
      <c r="A45" s="16" t="n"/>
      <c r="B45" s="16" t="n"/>
      <c r="C45" s="16" t="n"/>
      <c r="D45" s="16" t="n"/>
      <c r="E45" s="17" t="n"/>
      <c r="F45" s="34" t="n"/>
      <c r="G45" s="22">
        <f>IF($A45="","",IF(OR($E45="",$F45=""),"",IFERROR($E45*$F45,"")))</f>
        <v/>
      </c>
      <c r="H45" s="35" t="n"/>
      <c r="I45" s="35" t="n"/>
      <c r="J45" s="17" t="n"/>
      <c r="K45" s="16" t="n"/>
      <c r="L45" s="35" t="n"/>
      <c r="M45" s="17" t="n"/>
      <c r="N45" s="22">
        <f>IF($A45="","",IF($J45="","",IFERROR(MAX($J45-IF($M45="",0,$M45),0),"")))</f>
        <v/>
      </c>
      <c r="O45" s="22">
        <f>IF($A45="","",IF($G45="","",IFERROR(MAX($G45-IF($J45="",0,$J45),0),"")))</f>
        <v/>
      </c>
      <c r="P45" s="16" t="n"/>
      <c r="Q45" s="23">
        <f>IF($A45="","",IF($G45="","Check inputs",IF($G45=0,"No deposit required",IF($J45="","Awaiting receipt",IF($J45&lt;$G45,"Partial receipt",IF(AND($M45&lt;&gt;"",$M45&gt;$J45),"Check application",IF($N45&gt;0,"Received / unapplied","Fully applied")))))))</f>
        <v/>
      </c>
      <c r="R45" s="23">
        <f>IF($A45="","",IF(OR($E45="",$F45=""),"Contract amount or deposit rate missing, ","")&amp;IF(AND($G45&gt;0,$O45&gt;0,$H45&lt;&gt;"",$H45&lt;TODAY()),"Past due deposit, ","")&amp;IF(AND($G45&gt;0,$H45=""),"Required deposit missing due date, ","")&amp;IF(AND($I45&lt;&gt;"",$J45=""),"Receipt date without amount, ","")&amp;IF(AND($J45&lt;&gt;"",$I45=""),"Receipt amount without date, ","")&amp;IF(AND($J45&lt;&gt;"",$K45=""),"Receipt amount missing reference, ","")&amp;IF(AND($L45&lt;&gt;"",$M45=""),"Application date without amount, ","")&amp;IF(AND($M45&lt;&gt;"",$L45=""),"Applied amount without date, ","")&amp;IF(AND($M45&lt;&gt;"",$J45=""),"Applied amount without receipt amount, ","")&amp;IF(AND($M45&lt;&gt;"",$J45&lt;&gt;"",$M45&gt;$J45),"Applied exceeds received, ",""))</f>
        <v/>
      </c>
    </row>
    <row r="46" ht="31" customHeight="1">
      <c r="A46" s="16" t="n"/>
      <c r="B46" s="16" t="n"/>
      <c r="C46" s="16" t="n"/>
      <c r="D46" s="16" t="n"/>
      <c r="E46" s="17" t="n"/>
      <c r="F46" s="34" t="n"/>
      <c r="G46" s="19">
        <f>IF($A46="","",IF(OR($E46="",$F46=""),"",IFERROR($E46*$F46,"")))</f>
        <v/>
      </c>
      <c r="H46" s="35" t="n"/>
      <c r="I46" s="35" t="n"/>
      <c r="J46" s="17" t="n"/>
      <c r="K46" s="16" t="n"/>
      <c r="L46" s="35" t="n"/>
      <c r="M46" s="17" t="n"/>
      <c r="N46" s="19">
        <f>IF($A46="","",IF($J46="","",IFERROR(MAX($J46-IF($M46="",0,$M46),0),"")))</f>
        <v/>
      </c>
      <c r="O46" s="19">
        <f>IF($A46="","",IF($G46="","",IFERROR(MAX($G46-IF($J46="",0,$J46),0),"")))</f>
        <v/>
      </c>
      <c r="P46" s="16" t="n"/>
      <c r="Q46" s="21">
        <f>IF($A46="","",IF($G46="","Check inputs",IF($G46=0,"No deposit required",IF($J46="","Awaiting receipt",IF($J46&lt;$G46,"Partial receipt",IF(AND($M46&lt;&gt;"",$M46&gt;$J46),"Check application",IF($N46&gt;0,"Received / unapplied","Fully applied")))))))</f>
        <v/>
      </c>
      <c r="R46" s="21">
        <f>IF($A46="","",IF(OR($E46="",$F46=""),"Contract amount or deposit rate missing, ","")&amp;IF(AND($G46&gt;0,$O46&gt;0,$H46&lt;&gt;"",$H46&lt;TODAY()),"Past due deposit, ","")&amp;IF(AND($G46&gt;0,$H46=""),"Required deposit missing due date, ","")&amp;IF(AND($I46&lt;&gt;"",$J46=""),"Receipt date without amount, ","")&amp;IF(AND($J46&lt;&gt;"",$I46=""),"Receipt amount without date, ","")&amp;IF(AND($J46&lt;&gt;"",$K46=""),"Receipt amount missing reference, ","")&amp;IF(AND($L46&lt;&gt;"",$M46=""),"Application date without amount, ","")&amp;IF(AND($M46&lt;&gt;"",$L46=""),"Applied amount without date, ","")&amp;IF(AND($M46&lt;&gt;"",$J46=""),"Applied amount without receipt amount, ","")&amp;IF(AND($M46&lt;&gt;"",$J46&lt;&gt;"",$M46&gt;$J46),"Applied exceeds received, ",""))</f>
        <v/>
      </c>
    </row>
    <row r="47" ht="31" customHeight="1">
      <c r="A47" s="16" t="n"/>
      <c r="B47" s="16" t="n"/>
      <c r="C47" s="16" t="n"/>
      <c r="D47" s="16" t="n"/>
      <c r="E47" s="17" t="n"/>
      <c r="F47" s="34" t="n"/>
      <c r="G47" s="22">
        <f>IF($A47="","",IF(OR($E47="",$F47=""),"",IFERROR($E47*$F47,"")))</f>
        <v/>
      </c>
      <c r="H47" s="35" t="n"/>
      <c r="I47" s="35" t="n"/>
      <c r="J47" s="17" t="n"/>
      <c r="K47" s="16" t="n"/>
      <c r="L47" s="35" t="n"/>
      <c r="M47" s="17" t="n"/>
      <c r="N47" s="22">
        <f>IF($A47="","",IF($J47="","",IFERROR(MAX($J47-IF($M47="",0,$M47),0),"")))</f>
        <v/>
      </c>
      <c r="O47" s="22">
        <f>IF($A47="","",IF($G47="","",IFERROR(MAX($G47-IF($J47="",0,$J47),0),"")))</f>
        <v/>
      </c>
      <c r="P47" s="16" t="n"/>
      <c r="Q47" s="23">
        <f>IF($A47="","",IF($G47="","Check inputs",IF($G47=0,"No deposit required",IF($J47="","Awaiting receipt",IF($J47&lt;$G47,"Partial receipt",IF(AND($M47&lt;&gt;"",$M47&gt;$J47),"Check application",IF($N47&gt;0,"Received / unapplied","Fully applied")))))))</f>
        <v/>
      </c>
      <c r="R47" s="23">
        <f>IF($A47="","",IF(OR($E47="",$F47=""),"Contract amount or deposit rate missing, ","")&amp;IF(AND($G47&gt;0,$O47&gt;0,$H47&lt;&gt;"",$H47&lt;TODAY()),"Past due deposit, ","")&amp;IF(AND($G47&gt;0,$H47=""),"Required deposit missing due date, ","")&amp;IF(AND($I47&lt;&gt;"",$J47=""),"Receipt date without amount, ","")&amp;IF(AND($J47&lt;&gt;"",$I47=""),"Receipt amount without date, ","")&amp;IF(AND($J47&lt;&gt;"",$K47=""),"Receipt amount missing reference, ","")&amp;IF(AND($L47&lt;&gt;"",$M47=""),"Application date without amount, ","")&amp;IF(AND($M47&lt;&gt;"",$L47=""),"Applied amount without date, ","")&amp;IF(AND($M47&lt;&gt;"",$J47=""),"Applied amount without receipt amount, ","")&amp;IF(AND($M47&lt;&gt;"",$J47&lt;&gt;"",$M47&gt;$J47),"Applied exceeds received, ",""))</f>
        <v/>
      </c>
    </row>
    <row r="48" ht="31" customHeight="1">
      <c r="A48" s="16" t="n"/>
      <c r="B48" s="16" t="n"/>
      <c r="C48" s="16" t="n"/>
      <c r="D48" s="16" t="n"/>
      <c r="E48" s="17" t="n"/>
      <c r="F48" s="34" t="n"/>
      <c r="G48" s="19">
        <f>IF($A48="","",IF(OR($E48="",$F48=""),"",IFERROR($E48*$F48,"")))</f>
        <v/>
      </c>
      <c r="H48" s="35" t="n"/>
      <c r="I48" s="35" t="n"/>
      <c r="J48" s="17" t="n"/>
      <c r="K48" s="16" t="n"/>
      <c r="L48" s="35" t="n"/>
      <c r="M48" s="17" t="n"/>
      <c r="N48" s="19">
        <f>IF($A48="","",IF($J48="","",IFERROR(MAX($J48-IF($M48="",0,$M48),0),"")))</f>
        <v/>
      </c>
      <c r="O48" s="19">
        <f>IF($A48="","",IF($G48="","",IFERROR(MAX($G48-IF($J48="",0,$J48),0),"")))</f>
        <v/>
      </c>
      <c r="P48" s="16" t="n"/>
      <c r="Q48" s="21">
        <f>IF($A48="","",IF($G48="","Check inputs",IF($G48=0,"No deposit required",IF($J48="","Awaiting receipt",IF($J48&lt;$G48,"Partial receipt",IF(AND($M48&lt;&gt;"",$M48&gt;$J48),"Check application",IF($N48&gt;0,"Received / unapplied","Fully applied")))))))</f>
        <v/>
      </c>
      <c r="R48" s="21">
        <f>IF($A48="","",IF(OR($E48="",$F48=""),"Contract amount or deposit rate missing, ","")&amp;IF(AND($G48&gt;0,$O48&gt;0,$H48&lt;&gt;"",$H48&lt;TODAY()),"Past due deposit, ","")&amp;IF(AND($G48&gt;0,$H48=""),"Required deposit missing due date, ","")&amp;IF(AND($I48&lt;&gt;"",$J48=""),"Receipt date without amount, ","")&amp;IF(AND($J48&lt;&gt;"",$I48=""),"Receipt amount without date, ","")&amp;IF(AND($J48&lt;&gt;"",$K48=""),"Receipt amount missing reference, ","")&amp;IF(AND($L48&lt;&gt;"",$M48=""),"Application date without amount, ","")&amp;IF(AND($M48&lt;&gt;"",$L48=""),"Applied amount without date, ","")&amp;IF(AND($M48&lt;&gt;"",$J48=""),"Applied amount without receipt amount, ","")&amp;IF(AND($M48&lt;&gt;"",$J48&lt;&gt;"",$M48&gt;$J48),"Applied exceeds received, ",""))</f>
        <v/>
      </c>
    </row>
    <row r="49" ht="31" customHeight="1">
      <c r="A49" s="16" t="n"/>
      <c r="B49" s="16" t="n"/>
      <c r="C49" s="16" t="n"/>
      <c r="D49" s="16" t="n"/>
      <c r="E49" s="17" t="n"/>
      <c r="F49" s="34" t="n"/>
      <c r="G49" s="22">
        <f>IF($A49="","",IF(OR($E49="",$F49=""),"",IFERROR($E49*$F49,"")))</f>
        <v/>
      </c>
      <c r="H49" s="35" t="n"/>
      <c r="I49" s="35" t="n"/>
      <c r="J49" s="17" t="n"/>
      <c r="K49" s="16" t="n"/>
      <c r="L49" s="35" t="n"/>
      <c r="M49" s="17" t="n"/>
      <c r="N49" s="22">
        <f>IF($A49="","",IF($J49="","",IFERROR(MAX($J49-IF($M49="",0,$M49),0),"")))</f>
        <v/>
      </c>
      <c r="O49" s="22">
        <f>IF($A49="","",IF($G49="","",IFERROR(MAX($G49-IF($J49="",0,$J49),0),"")))</f>
        <v/>
      </c>
      <c r="P49" s="16" t="n"/>
      <c r="Q49" s="23">
        <f>IF($A49="","",IF($G49="","Check inputs",IF($G49=0,"No deposit required",IF($J49="","Awaiting receipt",IF($J49&lt;$G49,"Partial receipt",IF(AND($M49&lt;&gt;"",$M49&gt;$J49),"Check application",IF($N49&gt;0,"Received / unapplied","Fully applied")))))))</f>
        <v/>
      </c>
      <c r="R49" s="23">
        <f>IF($A49="","",IF(OR($E49="",$F49=""),"Contract amount or deposit rate missing, ","")&amp;IF(AND($G49&gt;0,$O49&gt;0,$H49&lt;&gt;"",$H49&lt;TODAY()),"Past due deposit, ","")&amp;IF(AND($G49&gt;0,$H49=""),"Required deposit missing due date, ","")&amp;IF(AND($I49&lt;&gt;"",$J49=""),"Receipt date without amount, ","")&amp;IF(AND($J49&lt;&gt;"",$I49=""),"Receipt amount without date, ","")&amp;IF(AND($J49&lt;&gt;"",$K49=""),"Receipt amount missing reference, ","")&amp;IF(AND($L49&lt;&gt;"",$M49=""),"Application date without amount, ","")&amp;IF(AND($M49&lt;&gt;"",$L49=""),"Applied amount without date, ","")&amp;IF(AND($M49&lt;&gt;"",$J49=""),"Applied amount without receipt amount, ","")&amp;IF(AND($M49&lt;&gt;"",$J49&lt;&gt;"",$M49&gt;$J49),"Applied exceeds received, ",""))</f>
        <v/>
      </c>
    </row>
    <row r="50" ht="31" customHeight="1">
      <c r="A50" s="16" t="n"/>
      <c r="B50" s="16" t="n"/>
      <c r="C50" s="16" t="n"/>
      <c r="D50" s="16" t="n"/>
      <c r="E50" s="17" t="n"/>
      <c r="F50" s="34" t="n"/>
      <c r="G50" s="19">
        <f>IF($A50="","",IF(OR($E50="",$F50=""),"",IFERROR($E50*$F50,"")))</f>
        <v/>
      </c>
      <c r="H50" s="35" t="n"/>
      <c r="I50" s="35" t="n"/>
      <c r="J50" s="17" t="n"/>
      <c r="K50" s="16" t="n"/>
      <c r="L50" s="35" t="n"/>
      <c r="M50" s="17" t="n"/>
      <c r="N50" s="19">
        <f>IF($A50="","",IF($J50="","",IFERROR(MAX($J50-IF($M50="",0,$M50),0),"")))</f>
        <v/>
      </c>
      <c r="O50" s="19">
        <f>IF($A50="","",IF($G50="","",IFERROR(MAX($G50-IF($J50="",0,$J50),0),"")))</f>
        <v/>
      </c>
      <c r="P50" s="16" t="n"/>
      <c r="Q50" s="21">
        <f>IF($A50="","",IF($G50="","Check inputs",IF($G50=0,"No deposit required",IF($J50="","Awaiting receipt",IF($J50&lt;$G50,"Partial receipt",IF(AND($M50&lt;&gt;"",$M50&gt;$J50),"Check application",IF($N50&gt;0,"Received / unapplied","Fully applied")))))))</f>
        <v/>
      </c>
      <c r="R50" s="21">
        <f>IF($A50="","",IF(OR($E50="",$F50=""),"Contract amount or deposit rate missing, ","")&amp;IF(AND($G50&gt;0,$O50&gt;0,$H50&lt;&gt;"",$H50&lt;TODAY()),"Past due deposit, ","")&amp;IF(AND($G50&gt;0,$H50=""),"Required deposit missing due date, ","")&amp;IF(AND($I50&lt;&gt;"",$J50=""),"Receipt date without amount, ","")&amp;IF(AND($J50&lt;&gt;"",$I50=""),"Receipt amount without date, ","")&amp;IF(AND($J50&lt;&gt;"",$K50=""),"Receipt amount missing reference, ","")&amp;IF(AND($L50&lt;&gt;"",$M50=""),"Application date without amount, ","")&amp;IF(AND($M50&lt;&gt;"",$L50=""),"Applied amount without date, ","")&amp;IF(AND($M50&lt;&gt;"",$J50=""),"Applied amount without receipt amount, ","")&amp;IF(AND($M50&lt;&gt;"",$J50&lt;&gt;"",$M50&gt;$J50),"Applied exceeds received, ",""))</f>
        <v/>
      </c>
    </row>
    <row r="51" ht="31" customHeight="1">
      <c r="A51" s="16" t="n"/>
      <c r="B51" s="16" t="n"/>
      <c r="C51" s="16" t="n"/>
      <c r="D51" s="16" t="n"/>
      <c r="E51" s="17" t="n"/>
      <c r="F51" s="34" t="n"/>
      <c r="G51" s="22">
        <f>IF($A51="","",IF(OR($E51="",$F51=""),"",IFERROR($E51*$F51,"")))</f>
        <v/>
      </c>
      <c r="H51" s="35" t="n"/>
      <c r="I51" s="35" t="n"/>
      <c r="J51" s="17" t="n"/>
      <c r="K51" s="16" t="n"/>
      <c r="L51" s="35" t="n"/>
      <c r="M51" s="17" t="n"/>
      <c r="N51" s="22">
        <f>IF($A51="","",IF($J51="","",IFERROR(MAX($J51-IF($M51="",0,$M51),0),"")))</f>
        <v/>
      </c>
      <c r="O51" s="22">
        <f>IF($A51="","",IF($G51="","",IFERROR(MAX($G51-IF($J51="",0,$J51),0),"")))</f>
        <v/>
      </c>
      <c r="P51" s="16" t="n"/>
      <c r="Q51" s="23">
        <f>IF($A51="","",IF($G51="","Check inputs",IF($G51=0,"No deposit required",IF($J51="","Awaiting receipt",IF($J51&lt;$G51,"Partial receipt",IF(AND($M51&lt;&gt;"",$M51&gt;$J51),"Check application",IF($N51&gt;0,"Received / unapplied","Fully applied")))))))</f>
        <v/>
      </c>
      <c r="R51" s="23">
        <f>IF($A51="","",IF(OR($E51="",$F51=""),"Contract amount or deposit rate missing, ","")&amp;IF(AND($G51&gt;0,$O51&gt;0,$H51&lt;&gt;"",$H51&lt;TODAY()),"Past due deposit, ","")&amp;IF(AND($G51&gt;0,$H51=""),"Required deposit missing due date, ","")&amp;IF(AND($I51&lt;&gt;"",$J51=""),"Receipt date without amount, ","")&amp;IF(AND($J51&lt;&gt;"",$I51=""),"Receipt amount without date, ","")&amp;IF(AND($J51&lt;&gt;"",$K51=""),"Receipt amount missing reference, ","")&amp;IF(AND($L51&lt;&gt;"",$M51=""),"Application date without amount, ","")&amp;IF(AND($M51&lt;&gt;"",$L51=""),"Applied amount without date, ","")&amp;IF(AND($M51&lt;&gt;"",$J51=""),"Applied amount without receipt amount, ","")&amp;IF(AND($M51&lt;&gt;"",$J51&lt;&gt;"",$M51&gt;$J51),"Applied exceeds received, ",""))</f>
        <v/>
      </c>
    </row>
    <row r="52" ht="31" customHeight="1">
      <c r="A52" s="16" t="n"/>
      <c r="B52" s="16" t="n"/>
      <c r="C52" s="16" t="n"/>
      <c r="D52" s="16" t="n"/>
      <c r="E52" s="17" t="n"/>
      <c r="F52" s="34" t="n"/>
      <c r="G52" s="19">
        <f>IF($A52="","",IF(OR($E52="",$F52=""),"",IFERROR($E52*$F52,"")))</f>
        <v/>
      </c>
      <c r="H52" s="35" t="n"/>
      <c r="I52" s="35" t="n"/>
      <c r="J52" s="17" t="n"/>
      <c r="K52" s="16" t="n"/>
      <c r="L52" s="35" t="n"/>
      <c r="M52" s="17" t="n"/>
      <c r="N52" s="19">
        <f>IF($A52="","",IF($J52="","",IFERROR(MAX($J52-IF($M52="",0,$M52),0),"")))</f>
        <v/>
      </c>
      <c r="O52" s="19">
        <f>IF($A52="","",IF($G52="","",IFERROR(MAX($G52-IF($J52="",0,$J52),0),"")))</f>
        <v/>
      </c>
      <c r="P52" s="16" t="n"/>
      <c r="Q52" s="21">
        <f>IF($A52="","",IF($G52="","Check inputs",IF($G52=0,"No deposit required",IF($J52="","Awaiting receipt",IF($J52&lt;$G52,"Partial receipt",IF(AND($M52&lt;&gt;"",$M52&gt;$J52),"Check application",IF($N52&gt;0,"Received / unapplied","Fully applied")))))))</f>
        <v/>
      </c>
      <c r="R52" s="21">
        <f>IF($A52="","",IF(OR($E52="",$F52=""),"Contract amount or deposit rate missing, ","")&amp;IF(AND($G52&gt;0,$O52&gt;0,$H52&lt;&gt;"",$H52&lt;TODAY()),"Past due deposit, ","")&amp;IF(AND($G52&gt;0,$H52=""),"Required deposit missing due date, ","")&amp;IF(AND($I52&lt;&gt;"",$J52=""),"Receipt date without amount, ","")&amp;IF(AND($J52&lt;&gt;"",$I52=""),"Receipt amount without date, ","")&amp;IF(AND($J52&lt;&gt;"",$K52=""),"Receipt amount missing reference, ","")&amp;IF(AND($L52&lt;&gt;"",$M52=""),"Application date without amount, ","")&amp;IF(AND($M52&lt;&gt;"",$L52=""),"Applied amount without date, ","")&amp;IF(AND($M52&lt;&gt;"",$J52=""),"Applied amount without receipt amount, ","")&amp;IF(AND($M52&lt;&gt;"",$J52&lt;&gt;"",$M52&gt;$J52),"Applied exceeds received, ",""))</f>
        <v/>
      </c>
    </row>
    <row r="53" ht="31" customHeight="1">
      <c r="A53" s="16" t="n"/>
      <c r="B53" s="16" t="n"/>
      <c r="C53" s="16" t="n"/>
      <c r="D53" s="16" t="n"/>
      <c r="E53" s="17" t="n"/>
      <c r="F53" s="34" t="n"/>
      <c r="G53" s="22">
        <f>IF($A53="","",IF(OR($E53="",$F53=""),"",IFERROR($E53*$F53,"")))</f>
        <v/>
      </c>
      <c r="H53" s="35" t="n"/>
      <c r="I53" s="35" t="n"/>
      <c r="J53" s="17" t="n"/>
      <c r="K53" s="16" t="n"/>
      <c r="L53" s="35" t="n"/>
      <c r="M53" s="17" t="n"/>
      <c r="N53" s="22">
        <f>IF($A53="","",IF($J53="","",IFERROR(MAX($J53-IF($M53="",0,$M53),0),"")))</f>
        <v/>
      </c>
      <c r="O53" s="22">
        <f>IF($A53="","",IF($G53="","",IFERROR(MAX($G53-IF($J53="",0,$J53),0),"")))</f>
        <v/>
      </c>
      <c r="P53" s="16" t="n"/>
      <c r="Q53" s="23">
        <f>IF($A53="","",IF($G53="","Check inputs",IF($G53=0,"No deposit required",IF($J53="","Awaiting receipt",IF($J53&lt;$G53,"Partial receipt",IF(AND($M53&lt;&gt;"",$M53&gt;$J53),"Check application",IF($N53&gt;0,"Received / unapplied","Fully applied")))))))</f>
        <v/>
      </c>
      <c r="R53" s="23">
        <f>IF($A53="","",IF(OR($E53="",$F53=""),"Contract amount or deposit rate missing, ","")&amp;IF(AND($G53&gt;0,$O53&gt;0,$H53&lt;&gt;"",$H53&lt;TODAY()),"Past due deposit, ","")&amp;IF(AND($G53&gt;0,$H53=""),"Required deposit missing due date, ","")&amp;IF(AND($I53&lt;&gt;"",$J53=""),"Receipt date without amount, ","")&amp;IF(AND($J53&lt;&gt;"",$I53=""),"Receipt amount without date, ","")&amp;IF(AND($J53&lt;&gt;"",$K53=""),"Receipt amount missing reference, ","")&amp;IF(AND($L53&lt;&gt;"",$M53=""),"Application date without amount, ","")&amp;IF(AND($M53&lt;&gt;"",$L53=""),"Applied amount without date, ","")&amp;IF(AND($M53&lt;&gt;"",$J53=""),"Applied amount without receipt amount, ","")&amp;IF(AND($M53&lt;&gt;"",$J53&lt;&gt;"",$M53&gt;$J53),"Applied exceeds received, ",""))</f>
        <v/>
      </c>
    </row>
    <row r="54" ht="31" customHeight="1">
      <c r="A54" s="16" t="n"/>
      <c r="B54" s="16" t="n"/>
      <c r="C54" s="16" t="n"/>
      <c r="D54" s="16" t="n"/>
      <c r="E54" s="17" t="n"/>
      <c r="F54" s="34" t="n"/>
      <c r="G54" s="19">
        <f>IF($A54="","",IF(OR($E54="",$F54=""),"",IFERROR($E54*$F54,"")))</f>
        <v/>
      </c>
      <c r="H54" s="35" t="n"/>
      <c r="I54" s="35" t="n"/>
      <c r="J54" s="17" t="n"/>
      <c r="K54" s="16" t="n"/>
      <c r="L54" s="35" t="n"/>
      <c r="M54" s="17" t="n"/>
      <c r="N54" s="19">
        <f>IF($A54="","",IF($J54="","",IFERROR(MAX($J54-IF($M54="",0,$M54),0),"")))</f>
        <v/>
      </c>
      <c r="O54" s="19">
        <f>IF($A54="","",IF($G54="","",IFERROR(MAX($G54-IF($J54="",0,$J54),0),"")))</f>
        <v/>
      </c>
      <c r="P54" s="16" t="n"/>
      <c r="Q54" s="21">
        <f>IF($A54="","",IF($G54="","Check inputs",IF($G54=0,"No deposit required",IF($J54="","Awaiting receipt",IF($J54&lt;$G54,"Partial receipt",IF(AND($M54&lt;&gt;"",$M54&gt;$J54),"Check application",IF($N54&gt;0,"Received / unapplied","Fully applied")))))))</f>
        <v/>
      </c>
      <c r="R54" s="21">
        <f>IF($A54="","",IF(OR($E54="",$F54=""),"Contract amount or deposit rate missing, ","")&amp;IF(AND($G54&gt;0,$O54&gt;0,$H54&lt;&gt;"",$H54&lt;TODAY()),"Past due deposit, ","")&amp;IF(AND($G54&gt;0,$H54=""),"Required deposit missing due date, ","")&amp;IF(AND($I54&lt;&gt;"",$J54=""),"Receipt date without amount, ","")&amp;IF(AND($J54&lt;&gt;"",$I54=""),"Receipt amount without date, ","")&amp;IF(AND($J54&lt;&gt;"",$K54=""),"Receipt amount missing reference, ","")&amp;IF(AND($L54&lt;&gt;"",$M54=""),"Application date without amount, ","")&amp;IF(AND($M54&lt;&gt;"",$L54=""),"Applied amount without date, ","")&amp;IF(AND($M54&lt;&gt;"",$J54=""),"Applied amount without receipt amount, ","")&amp;IF(AND($M54&lt;&gt;"",$J54&lt;&gt;"",$M54&gt;$J54),"Applied exceeds received, ",""))</f>
        <v/>
      </c>
    </row>
    <row r="55" ht="31" customHeight="1">
      <c r="A55" s="16" t="n"/>
      <c r="B55" s="16" t="n"/>
      <c r="C55" s="16" t="n"/>
      <c r="D55" s="16" t="n"/>
      <c r="E55" s="17" t="n"/>
      <c r="F55" s="34" t="n"/>
      <c r="G55" s="22">
        <f>IF($A55="","",IF(OR($E55="",$F55=""),"",IFERROR($E55*$F55,"")))</f>
        <v/>
      </c>
      <c r="H55" s="35" t="n"/>
      <c r="I55" s="35" t="n"/>
      <c r="J55" s="17" t="n"/>
      <c r="K55" s="16" t="n"/>
      <c r="L55" s="35" t="n"/>
      <c r="M55" s="17" t="n"/>
      <c r="N55" s="22">
        <f>IF($A55="","",IF($J55="","",IFERROR(MAX($J55-IF($M55="",0,$M55),0),"")))</f>
        <v/>
      </c>
      <c r="O55" s="22">
        <f>IF($A55="","",IF($G55="","",IFERROR(MAX($G55-IF($J55="",0,$J55),0),"")))</f>
        <v/>
      </c>
      <c r="P55" s="16" t="n"/>
      <c r="Q55" s="23">
        <f>IF($A55="","",IF($G55="","Check inputs",IF($G55=0,"No deposit required",IF($J55="","Awaiting receipt",IF($J55&lt;$G55,"Partial receipt",IF(AND($M55&lt;&gt;"",$M55&gt;$J55),"Check application",IF($N55&gt;0,"Received / unapplied","Fully applied")))))))</f>
        <v/>
      </c>
      <c r="R55" s="23">
        <f>IF($A55="","",IF(OR($E55="",$F55=""),"Contract amount or deposit rate missing, ","")&amp;IF(AND($G55&gt;0,$O55&gt;0,$H55&lt;&gt;"",$H55&lt;TODAY()),"Past due deposit, ","")&amp;IF(AND($G55&gt;0,$H55=""),"Required deposit missing due date, ","")&amp;IF(AND($I55&lt;&gt;"",$J55=""),"Receipt date without amount, ","")&amp;IF(AND($J55&lt;&gt;"",$I55=""),"Receipt amount without date, ","")&amp;IF(AND($J55&lt;&gt;"",$K55=""),"Receipt amount missing reference, ","")&amp;IF(AND($L55&lt;&gt;"",$M55=""),"Application date without amount, ","")&amp;IF(AND($M55&lt;&gt;"",$L55=""),"Applied amount without date, ","")&amp;IF(AND($M55&lt;&gt;"",$J55=""),"Applied amount without receipt amount, ","")&amp;IF(AND($M55&lt;&gt;"",$J55&lt;&gt;"",$M55&gt;$J55),"Applied exceeds received, ",""))</f>
        <v/>
      </c>
    </row>
    <row r="56" ht="31" customHeight="1">
      <c r="A56" s="16" t="n"/>
      <c r="B56" s="16" t="n"/>
      <c r="C56" s="16" t="n"/>
      <c r="D56" s="16" t="n"/>
      <c r="E56" s="17" t="n"/>
      <c r="F56" s="34" t="n"/>
      <c r="G56" s="19">
        <f>IF($A56="","",IF(OR($E56="",$F56=""),"",IFERROR($E56*$F56,"")))</f>
        <v/>
      </c>
      <c r="H56" s="35" t="n"/>
      <c r="I56" s="35" t="n"/>
      <c r="J56" s="17" t="n"/>
      <c r="K56" s="16" t="n"/>
      <c r="L56" s="35" t="n"/>
      <c r="M56" s="17" t="n"/>
      <c r="N56" s="19">
        <f>IF($A56="","",IF($J56="","",IFERROR(MAX($J56-IF($M56="",0,$M56),0),"")))</f>
        <v/>
      </c>
      <c r="O56" s="19">
        <f>IF($A56="","",IF($G56="","",IFERROR(MAX($G56-IF($J56="",0,$J56),0),"")))</f>
        <v/>
      </c>
      <c r="P56" s="16" t="n"/>
      <c r="Q56" s="21">
        <f>IF($A56="","",IF($G56="","Check inputs",IF($G56=0,"No deposit required",IF($J56="","Awaiting receipt",IF($J56&lt;$G56,"Partial receipt",IF(AND($M56&lt;&gt;"",$M56&gt;$J56),"Check application",IF($N56&gt;0,"Received / unapplied","Fully applied")))))))</f>
        <v/>
      </c>
      <c r="R56" s="21">
        <f>IF($A56="","",IF(OR($E56="",$F56=""),"Contract amount or deposit rate missing, ","")&amp;IF(AND($G56&gt;0,$O56&gt;0,$H56&lt;&gt;"",$H56&lt;TODAY()),"Past due deposit, ","")&amp;IF(AND($G56&gt;0,$H56=""),"Required deposit missing due date, ","")&amp;IF(AND($I56&lt;&gt;"",$J56=""),"Receipt date without amount, ","")&amp;IF(AND($J56&lt;&gt;"",$I56=""),"Receipt amount without date, ","")&amp;IF(AND($J56&lt;&gt;"",$K56=""),"Receipt amount missing reference, ","")&amp;IF(AND($L56&lt;&gt;"",$M56=""),"Application date without amount, ","")&amp;IF(AND($M56&lt;&gt;"",$L56=""),"Applied amount without date, ","")&amp;IF(AND($M56&lt;&gt;"",$J56=""),"Applied amount without receipt amount, ","")&amp;IF(AND($M56&lt;&gt;"",$J56&lt;&gt;"",$M56&gt;$J56),"Applied exceeds received, ",""))</f>
        <v/>
      </c>
    </row>
    <row r="57" ht="31" customHeight="1">
      <c r="A57" s="16" t="n"/>
      <c r="B57" s="16" t="n"/>
      <c r="C57" s="16" t="n"/>
      <c r="D57" s="16" t="n"/>
      <c r="E57" s="17" t="n"/>
      <c r="F57" s="34" t="n"/>
      <c r="G57" s="22">
        <f>IF($A57="","",IF(OR($E57="",$F57=""),"",IFERROR($E57*$F57,"")))</f>
        <v/>
      </c>
      <c r="H57" s="35" t="n"/>
      <c r="I57" s="35" t="n"/>
      <c r="J57" s="17" t="n"/>
      <c r="K57" s="16" t="n"/>
      <c r="L57" s="35" t="n"/>
      <c r="M57" s="17" t="n"/>
      <c r="N57" s="22">
        <f>IF($A57="","",IF($J57="","",IFERROR(MAX($J57-IF($M57="",0,$M57),0),"")))</f>
        <v/>
      </c>
      <c r="O57" s="22">
        <f>IF($A57="","",IF($G57="","",IFERROR(MAX($G57-IF($J57="",0,$J57),0),"")))</f>
        <v/>
      </c>
      <c r="P57" s="16" t="n"/>
      <c r="Q57" s="23">
        <f>IF($A57="","",IF($G57="","Check inputs",IF($G57=0,"No deposit required",IF($J57="","Awaiting receipt",IF($J57&lt;$G57,"Partial receipt",IF(AND($M57&lt;&gt;"",$M57&gt;$J57),"Check application",IF($N57&gt;0,"Received / unapplied","Fully applied")))))))</f>
        <v/>
      </c>
      <c r="R57" s="23">
        <f>IF($A57="","",IF(OR($E57="",$F57=""),"Contract amount or deposit rate missing, ","")&amp;IF(AND($G57&gt;0,$O57&gt;0,$H57&lt;&gt;"",$H57&lt;TODAY()),"Past due deposit, ","")&amp;IF(AND($G57&gt;0,$H57=""),"Required deposit missing due date, ","")&amp;IF(AND($I57&lt;&gt;"",$J57=""),"Receipt date without amount, ","")&amp;IF(AND($J57&lt;&gt;"",$I57=""),"Receipt amount without date, ","")&amp;IF(AND($J57&lt;&gt;"",$K57=""),"Receipt amount missing reference, ","")&amp;IF(AND($L57&lt;&gt;"",$M57=""),"Application date without amount, ","")&amp;IF(AND($M57&lt;&gt;"",$L57=""),"Applied amount without date, ","")&amp;IF(AND($M57&lt;&gt;"",$J57=""),"Applied amount without receipt amount, ","")&amp;IF(AND($M57&lt;&gt;"",$J57&lt;&gt;"",$M57&gt;$J57),"Applied exceeds received, ",""))</f>
        <v/>
      </c>
    </row>
    <row r="58" ht="31" customHeight="1">
      <c r="A58" s="16" t="n"/>
      <c r="B58" s="16" t="n"/>
      <c r="C58" s="16" t="n"/>
      <c r="D58" s="16" t="n"/>
      <c r="E58" s="17" t="n"/>
      <c r="F58" s="34" t="n"/>
      <c r="G58" s="19">
        <f>IF($A58="","",IF(OR($E58="",$F58=""),"",IFERROR($E58*$F58,"")))</f>
        <v/>
      </c>
      <c r="H58" s="35" t="n"/>
      <c r="I58" s="35" t="n"/>
      <c r="J58" s="17" t="n"/>
      <c r="K58" s="16" t="n"/>
      <c r="L58" s="35" t="n"/>
      <c r="M58" s="17" t="n"/>
      <c r="N58" s="19">
        <f>IF($A58="","",IF($J58="","",IFERROR(MAX($J58-IF($M58="",0,$M58),0),"")))</f>
        <v/>
      </c>
      <c r="O58" s="19">
        <f>IF($A58="","",IF($G58="","",IFERROR(MAX($G58-IF($J58="",0,$J58),0),"")))</f>
        <v/>
      </c>
      <c r="P58" s="16" t="n"/>
      <c r="Q58" s="21">
        <f>IF($A58="","",IF($G58="","Check inputs",IF($G58=0,"No deposit required",IF($J58="","Awaiting receipt",IF($J58&lt;$G58,"Partial receipt",IF(AND($M58&lt;&gt;"",$M58&gt;$J58),"Check application",IF($N58&gt;0,"Received / unapplied","Fully applied")))))))</f>
        <v/>
      </c>
      <c r="R58" s="21">
        <f>IF($A58="","",IF(OR($E58="",$F58=""),"Contract amount or deposit rate missing, ","")&amp;IF(AND($G58&gt;0,$O58&gt;0,$H58&lt;&gt;"",$H58&lt;TODAY()),"Past due deposit, ","")&amp;IF(AND($G58&gt;0,$H58=""),"Required deposit missing due date, ","")&amp;IF(AND($I58&lt;&gt;"",$J58=""),"Receipt date without amount, ","")&amp;IF(AND($J58&lt;&gt;"",$I58=""),"Receipt amount without date, ","")&amp;IF(AND($J58&lt;&gt;"",$K58=""),"Receipt amount missing reference, ","")&amp;IF(AND($L58&lt;&gt;"",$M58=""),"Application date without amount, ","")&amp;IF(AND($M58&lt;&gt;"",$L58=""),"Applied amount without date, ","")&amp;IF(AND($M58&lt;&gt;"",$J58=""),"Applied amount without receipt amount, ","")&amp;IF(AND($M58&lt;&gt;"",$J58&lt;&gt;"",$M58&gt;$J58),"Applied exceeds received, ",""))</f>
        <v/>
      </c>
    </row>
    <row r="59" ht="31" customHeight="1">
      <c r="A59" s="16" t="n"/>
      <c r="B59" s="16" t="n"/>
      <c r="C59" s="16" t="n"/>
      <c r="D59" s="16" t="n"/>
      <c r="E59" s="17" t="n"/>
      <c r="F59" s="34" t="n"/>
      <c r="G59" s="22">
        <f>IF($A59="","",IF(OR($E59="",$F59=""),"",IFERROR($E59*$F59,"")))</f>
        <v/>
      </c>
      <c r="H59" s="35" t="n"/>
      <c r="I59" s="35" t="n"/>
      <c r="J59" s="17" t="n"/>
      <c r="K59" s="16" t="n"/>
      <c r="L59" s="35" t="n"/>
      <c r="M59" s="17" t="n"/>
      <c r="N59" s="22">
        <f>IF($A59="","",IF($J59="","",IFERROR(MAX($J59-IF($M59="",0,$M59),0),"")))</f>
        <v/>
      </c>
      <c r="O59" s="22">
        <f>IF($A59="","",IF($G59="","",IFERROR(MAX($G59-IF($J59="",0,$J59),0),"")))</f>
        <v/>
      </c>
      <c r="P59" s="16" t="n"/>
      <c r="Q59" s="23">
        <f>IF($A59="","",IF($G59="","Check inputs",IF($G59=0,"No deposit required",IF($J59="","Awaiting receipt",IF($J59&lt;$G59,"Partial receipt",IF(AND($M59&lt;&gt;"",$M59&gt;$J59),"Check application",IF($N59&gt;0,"Received / unapplied","Fully applied")))))))</f>
        <v/>
      </c>
      <c r="R59" s="23">
        <f>IF($A59="","",IF(OR($E59="",$F59=""),"Contract amount or deposit rate missing, ","")&amp;IF(AND($G59&gt;0,$O59&gt;0,$H59&lt;&gt;"",$H59&lt;TODAY()),"Past due deposit, ","")&amp;IF(AND($G59&gt;0,$H59=""),"Required deposit missing due date, ","")&amp;IF(AND($I59&lt;&gt;"",$J59=""),"Receipt date without amount, ","")&amp;IF(AND($J59&lt;&gt;"",$I59=""),"Receipt amount without date, ","")&amp;IF(AND($J59&lt;&gt;"",$K59=""),"Receipt amount missing reference, ","")&amp;IF(AND($L59&lt;&gt;"",$M59=""),"Application date without amount, ","")&amp;IF(AND($M59&lt;&gt;"",$L59=""),"Applied amount without date, ","")&amp;IF(AND($M59&lt;&gt;"",$J59=""),"Applied amount without receipt amount, ","")&amp;IF(AND($M59&lt;&gt;"",$J59&lt;&gt;"",$M59&gt;$J59),"Applied exceeds received, ",""))</f>
        <v/>
      </c>
    </row>
    <row r="60" ht="31" customHeight="1">
      <c r="A60" s="16" t="n"/>
      <c r="B60" s="16" t="n"/>
      <c r="C60" s="16" t="n"/>
      <c r="D60" s="16" t="n"/>
      <c r="E60" s="17" t="n"/>
      <c r="F60" s="34" t="n"/>
      <c r="G60" s="19">
        <f>IF($A60="","",IF(OR($E60="",$F60=""),"",IFERROR($E60*$F60,"")))</f>
        <v/>
      </c>
      <c r="H60" s="35" t="n"/>
      <c r="I60" s="35" t="n"/>
      <c r="J60" s="17" t="n"/>
      <c r="K60" s="16" t="n"/>
      <c r="L60" s="35" t="n"/>
      <c r="M60" s="17" t="n"/>
      <c r="N60" s="19">
        <f>IF($A60="","",IF($J60="","",IFERROR(MAX($J60-IF($M60="",0,$M60),0),"")))</f>
        <v/>
      </c>
      <c r="O60" s="19">
        <f>IF($A60="","",IF($G60="","",IFERROR(MAX($G60-IF($J60="",0,$J60),0),"")))</f>
        <v/>
      </c>
      <c r="P60" s="16" t="n"/>
      <c r="Q60" s="21">
        <f>IF($A60="","",IF($G60="","Check inputs",IF($G60=0,"No deposit required",IF($J60="","Awaiting receipt",IF($J60&lt;$G60,"Partial receipt",IF(AND($M60&lt;&gt;"",$M60&gt;$J60),"Check application",IF($N60&gt;0,"Received / unapplied","Fully applied")))))))</f>
        <v/>
      </c>
      <c r="R60" s="21">
        <f>IF($A60="","",IF(OR($E60="",$F60=""),"Contract amount or deposit rate missing, ","")&amp;IF(AND($G60&gt;0,$O60&gt;0,$H60&lt;&gt;"",$H60&lt;TODAY()),"Past due deposit, ","")&amp;IF(AND($G60&gt;0,$H60=""),"Required deposit missing due date, ","")&amp;IF(AND($I60&lt;&gt;"",$J60=""),"Receipt date without amount, ","")&amp;IF(AND($J60&lt;&gt;"",$I60=""),"Receipt amount without date, ","")&amp;IF(AND($J60&lt;&gt;"",$K60=""),"Receipt amount missing reference, ","")&amp;IF(AND($L60&lt;&gt;"",$M60=""),"Application date without amount, ","")&amp;IF(AND($M60&lt;&gt;"",$L60=""),"Applied amount without date, ","")&amp;IF(AND($M60&lt;&gt;"",$J60=""),"Applied amount without receipt amount, ","")&amp;IF(AND($M60&lt;&gt;"",$J60&lt;&gt;"",$M60&gt;$J60),"Applied exceeds received, ",""))</f>
        <v/>
      </c>
    </row>
    <row r="61" ht="31" customHeight="1">
      <c r="A61" s="16" t="n"/>
      <c r="B61" s="16" t="n"/>
      <c r="C61" s="16" t="n"/>
      <c r="D61" s="16" t="n"/>
      <c r="E61" s="17" t="n"/>
      <c r="F61" s="34" t="n"/>
      <c r="G61" s="22">
        <f>IF($A61="","",IF(OR($E61="",$F61=""),"",IFERROR($E61*$F61,"")))</f>
        <v/>
      </c>
      <c r="H61" s="35" t="n"/>
      <c r="I61" s="35" t="n"/>
      <c r="J61" s="17" t="n"/>
      <c r="K61" s="16" t="n"/>
      <c r="L61" s="35" t="n"/>
      <c r="M61" s="17" t="n"/>
      <c r="N61" s="22">
        <f>IF($A61="","",IF($J61="","",IFERROR(MAX($J61-IF($M61="",0,$M61),0),"")))</f>
        <v/>
      </c>
      <c r="O61" s="22">
        <f>IF($A61="","",IF($G61="","",IFERROR(MAX($G61-IF($J61="",0,$J61),0),"")))</f>
        <v/>
      </c>
      <c r="P61" s="16" t="n"/>
      <c r="Q61" s="23">
        <f>IF($A61="","",IF($G61="","Check inputs",IF($G61=0,"No deposit required",IF($J61="","Awaiting receipt",IF($J61&lt;$G61,"Partial receipt",IF(AND($M61&lt;&gt;"",$M61&gt;$J61),"Check application",IF($N61&gt;0,"Received / unapplied","Fully applied")))))))</f>
        <v/>
      </c>
      <c r="R61" s="23">
        <f>IF($A61="","",IF(OR($E61="",$F61=""),"Contract amount or deposit rate missing, ","")&amp;IF(AND($G61&gt;0,$O61&gt;0,$H61&lt;&gt;"",$H61&lt;TODAY()),"Past due deposit, ","")&amp;IF(AND($G61&gt;0,$H61=""),"Required deposit missing due date, ","")&amp;IF(AND($I61&lt;&gt;"",$J61=""),"Receipt date without amount, ","")&amp;IF(AND($J61&lt;&gt;"",$I61=""),"Receipt amount without date, ","")&amp;IF(AND($J61&lt;&gt;"",$K61=""),"Receipt amount missing reference, ","")&amp;IF(AND($L61&lt;&gt;"",$M61=""),"Application date without amount, ","")&amp;IF(AND($M61&lt;&gt;"",$L61=""),"Applied amount without date, ","")&amp;IF(AND($M61&lt;&gt;"",$J61=""),"Applied amount without receipt amount, ","")&amp;IF(AND($M61&lt;&gt;"",$J61&lt;&gt;"",$M61&gt;$J61),"Applied exceeds received, ",""))</f>
        <v/>
      </c>
    </row>
    <row r="62" ht="31" customHeight="1">
      <c r="A62" s="16" t="n"/>
      <c r="B62" s="16" t="n"/>
      <c r="C62" s="16" t="n"/>
      <c r="D62" s="16" t="n"/>
      <c r="E62" s="17" t="n"/>
      <c r="F62" s="34" t="n"/>
      <c r="G62" s="19">
        <f>IF($A62="","",IF(OR($E62="",$F62=""),"",IFERROR($E62*$F62,"")))</f>
        <v/>
      </c>
      <c r="H62" s="35" t="n"/>
      <c r="I62" s="35" t="n"/>
      <c r="J62" s="17" t="n"/>
      <c r="K62" s="16" t="n"/>
      <c r="L62" s="35" t="n"/>
      <c r="M62" s="17" t="n"/>
      <c r="N62" s="19">
        <f>IF($A62="","",IF($J62="","",IFERROR(MAX($J62-IF($M62="",0,$M62),0),"")))</f>
        <v/>
      </c>
      <c r="O62" s="19">
        <f>IF($A62="","",IF($G62="","",IFERROR(MAX($G62-IF($J62="",0,$J62),0),"")))</f>
        <v/>
      </c>
      <c r="P62" s="16" t="n"/>
      <c r="Q62" s="21">
        <f>IF($A62="","",IF($G62="","Check inputs",IF($G62=0,"No deposit required",IF($J62="","Awaiting receipt",IF($J62&lt;$G62,"Partial receipt",IF(AND($M62&lt;&gt;"",$M62&gt;$J62),"Check application",IF($N62&gt;0,"Received / unapplied","Fully applied")))))))</f>
        <v/>
      </c>
      <c r="R62" s="21">
        <f>IF($A62="","",IF(OR($E62="",$F62=""),"Contract amount or deposit rate missing, ","")&amp;IF(AND($G62&gt;0,$O62&gt;0,$H62&lt;&gt;"",$H62&lt;TODAY()),"Past due deposit, ","")&amp;IF(AND($G62&gt;0,$H62=""),"Required deposit missing due date, ","")&amp;IF(AND($I62&lt;&gt;"",$J62=""),"Receipt date without amount, ","")&amp;IF(AND($J62&lt;&gt;"",$I62=""),"Receipt amount without date, ","")&amp;IF(AND($J62&lt;&gt;"",$K62=""),"Receipt amount missing reference, ","")&amp;IF(AND($L62&lt;&gt;"",$M62=""),"Application date without amount, ","")&amp;IF(AND($M62&lt;&gt;"",$L62=""),"Applied amount without date, ","")&amp;IF(AND($M62&lt;&gt;"",$J62=""),"Applied amount without receipt amount, ","")&amp;IF(AND($M62&lt;&gt;"",$J62&lt;&gt;"",$M62&gt;$J62),"Applied exceeds received, ",""))</f>
        <v/>
      </c>
    </row>
    <row r="63" ht="31" customHeight="1">
      <c r="A63" s="16" t="n"/>
      <c r="B63" s="16" t="n"/>
      <c r="C63" s="16" t="n"/>
      <c r="D63" s="16" t="n"/>
      <c r="E63" s="17" t="n"/>
      <c r="F63" s="34" t="n"/>
      <c r="G63" s="22">
        <f>IF($A63="","",IF(OR($E63="",$F63=""),"",IFERROR($E63*$F63,"")))</f>
        <v/>
      </c>
      <c r="H63" s="35" t="n"/>
      <c r="I63" s="35" t="n"/>
      <c r="J63" s="17" t="n"/>
      <c r="K63" s="16" t="n"/>
      <c r="L63" s="35" t="n"/>
      <c r="M63" s="17" t="n"/>
      <c r="N63" s="22">
        <f>IF($A63="","",IF($J63="","",IFERROR(MAX($J63-IF($M63="",0,$M63),0),"")))</f>
        <v/>
      </c>
      <c r="O63" s="22">
        <f>IF($A63="","",IF($G63="","",IFERROR(MAX($G63-IF($J63="",0,$J63),0),"")))</f>
        <v/>
      </c>
      <c r="P63" s="16" t="n"/>
      <c r="Q63" s="23">
        <f>IF($A63="","",IF($G63="","Check inputs",IF($G63=0,"No deposit required",IF($J63="","Awaiting receipt",IF($J63&lt;$G63,"Partial receipt",IF(AND($M63&lt;&gt;"",$M63&gt;$J63),"Check application",IF($N63&gt;0,"Received / unapplied","Fully applied")))))))</f>
        <v/>
      </c>
      <c r="R63" s="23">
        <f>IF($A63="","",IF(OR($E63="",$F63=""),"Contract amount or deposit rate missing, ","")&amp;IF(AND($G63&gt;0,$O63&gt;0,$H63&lt;&gt;"",$H63&lt;TODAY()),"Past due deposit, ","")&amp;IF(AND($G63&gt;0,$H63=""),"Required deposit missing due date, ","")&amp;IF(AND($I63&lt;&gt;"",$J63=""),"Receipt date without amount, ","")&amp;IF(AND($J63&lt;&gt;"",$I63=""),"Receipt amount without date, ","")&amp;IF(AND($J63&lt;&gt;"",$K63=""),"Receipt amount missing reference, ","")&amp;IF(AND($L63&lt;&gt;"",$M63=""),"Application date without amount, ","")&amp;IF(AND($M63&lt;&gt;"",$L63=""),"Applied amount without date, ","")&amp;IF(AND($M63&lt;&gt;"",$J63=""),"Applied amount without receipt amount, ","")&amp;IF(AND($M63&lt;&gt;"",$J63&lt;&gt;"",$M63&gt;$J63),"Applied exceeds received, ",""))</f>
        <v/>
      </c>
    </row>
    <row r="64" ht="31" customHeight="1">
      <c r="A64" s="16" t="n"/>
      <c r="B64" s="16" t="n"/>
      <c r="C64" s="16" t="n"/>
      <c r="D64" s="16" t="n"/>
      <c r="E64" s="17" t="n"/>
      <c r="F64" s="34" t="n"/>
      <c r="G64" s="19">
        <f>IF($A64="","",IF(OR($E64="",$F64=""),"",IFERROR($E64*$F64,"")))</f>
        <v/>
      </c>
      <c r="H64" s="35" t="n"/>
      <c r="I64" s="35" t="n"/>
      <c r="J64" s="17" t="n"/>
      <c r="K64" s="16" t="n"/>
      <c r="L64" s="35" t="n"/>
      <c r="M64" s="17" t="n"/>
      <c r="N64" s="19">
        <f>IF($A64="","",IF($J64="","",IFERROR(MAX($J64-IF($M64="",0,$M64),0),"")))</f>
        <v/>
      </c>
      <c r="O64" s="19">
        <f>IF($A64="","",IF($G64="","",IFERROR(MAX($G64-IF($J64="",0,$J64),0),"")))</f>
        <v/>
      </c>
      <c r="P64" s="16" t="n"/>
      <c r="Q64" s="21">
        <f>IF($A64="","",IF($G64="","Check inputs",IF($G64=0,"No deposit required",IF($J64="","Awaiting receipt",IF($J64&lt;$G64,"Partial receipt",IF(AND($M64&lt;&gt;"",$M64&gt;$J64),"Check application",IF($N64&gt;0,"Received / unapplied","Fully applied")))))))</f>
        <v/>
      </c>
      <c r="R64" s="21">
        <f>IF($A64="","",IF(OR($E64="",$F64=""),"Contract amount or deposit rate missing, ","")&amp;IF(AND($G64&gt;0,$O64&gt;0,$H64&lt;&gt;"",$H64&lt;TODAY()),"Past due deposit, ","")&amp;IF(AND($G64&gt;0,$H64=""),"Required deposit missing due date, ","")&amp;IF(AND($I64&lt;&gt;"",$J64=""),"Receipt date without amount, ","")&amp;IF(AND($J64&lt;&gt;"",$I64=""),"Receipt amount without date, ","")&amp;IF(AND($J64&lt;&gt;"",$K64=""),"Receipt amount missing reference, ","")&amp;IF(AND($L64&lt;&gt;"",$M64=""),"Application date without amount, ","")&amp;IF(AND($M64&lt;&gt;"",$L64=""),"Applied amount without date, ","")&amp;IF(AND($M64&lt;&gt;"",$J64=""),"Applied amount without receipt amount, ","")&amp;IF(AND($M64&lt;&gt;"",$J64&lt;&gt;"",$M64&gt;$J64),"Applied exceeds received, ",""))</f>
        <v/>
      </c>
    </row>
    <row r="65" ht="31" customHeight="1">
      <c r="A65" s="16" t="n"/>
      <c r="B65" s="16" t="n"/>
      <c r="C65" s="16" t="n"/>
      <c r="D65" s="16" t="n"/>
      <c r="E65" s="17" t="n"/>
      <c r="F65" s="34" t="n"/>
      <c r="G65" s="22">
        <f>IF($A65="","",IF(OR($E65="",$F65=""),"",IFERROR($E65*$F65,"")))</f>
        <v/>
      </c>
      <c r="H65" s="35" t="n"/>
      <c r="I65" s="35" t="n"/>
      <c r="J65" s="17" t="n"/>
      <c r="K65" s="16" t="n"/>
      <c r="L65" s="35" t="n"/>
      <c r="M65" s="17" t="n"/>
      <c r="N65" s="22">
        <f>IF($A65="","",IF($J65="","",IFERROR(MAX($J65-IF($M65="",0,$M65),0),"")))</f>
        <v/>
      </c>
      <c r="O65" s="22">
        <f>IF($A65="","",IF($G65="","",IFERROR(MAX($G65-IF($J65="",0,$J65),0),"")))</f>
        <v/>
      </c>
      <c r="P65" s="16" t="n"/>
      <c r="Q65" s="23">
        <f>IF($A65="","",IF($G65="","Check inputs",IF($G65=0,"No deposit required",IF($J65="","Awaiting receipt",IF($J65&lt;$G65,"Partial receipt",IF(AND($M65&lt;&gt;"",$M65&gt;$J65),"Check application",IF($N65&gt;0,"Received / unapplied","Fully applied")))))))</f>
        <v/>
      </c>
      <c r="R65" s="23">
        <f>IF($A65="","",IF(OR($E65="",$F65=""),"Contract amount or deposit rate missing, ","")&amp;IF(AND($G65&gt;0,$O65&gt;0,$H65&lt;&gt;"",$H65&lt;TODAY()),"Past due deposit, ","")&amp;IF(AND($G65&gt;0,$H65=""),"Required deposit missing due date, ","")&amp;IF(AND($I65&lt;&gt;"",$J65=""),"Receipt date without amount, ","")&amp;IF(AND($J65&lt;&gt;"",$I65=""),"Receipt amount without date, ","")&amp;IF(AND($J65&lt;&gt;"",$K65=""),"Receipt amount missing reference, ","")&amp;IF(AND($L65&lt;&gt;"",$M65=""),"Application date without amount, ","")&amp;IF(AND($M65&lt;&gt;"",$L65=""),"Applied amount without date, ","")&amp;IF(AND($M65&lt;&gt;"",$J65=""),"Applied amount without receipt amount, ","")&amp;IF(AND($M65&lt;&gt;"",$J65&lt;&gt;"",$M65&gt;$J65),"Applied exceeds received, ",""))</f>
        <v/>
      </c>
    </row>
    <row r="66" ht="31" customHeight="1">
      <c r="A66" s="16" t="n"/>
      <c r="B66" s="16" t="n"/>
      <c r="C66" s="16" t="n"/>
      <c r="D66" s="16" t="n"/>
      <c r="E66" s="17" t="n"/>
      <c r="F66" s="34" t="n"/>
      <c r="G66" s="19">
        <f>IF($A66="","",IF(OR($E66="",$F66=""),"",IFERROR($E66*$F66,"")))</f>
        <v/>
      </c>
      <c r="H66" s="35" t="n"/>
      <c r="I66" s="35" t="n"/>
      <c r="J66" s="17" t="n"/>
      <c r="K66" s="16" t="n"/>
      <c r="L66" s="35" t="n"/>
      <c r="M66" s="17" t="n"/>
      <c r="N66" s="19">
        <f>IF($A66="","",IF($J66="","",IFERROR(MAX($J66-IF($M66="",0,$M66),0),"")))</f>
        <v/>
      </c>
      <c r="O66" s="19">
        <f>IF($A66="","",IF($G66="","",IFERROR(MAX($G66-IF($J66="",0,$J66),0),"")))</f>
        <v/>
      </c>
      <c r="P66" s="16" t="n"/>
      <c r="Q66" s="21">
        <f>IF($A66="","",IF($G66="","Check inputs",IF($G66=0,"No deposit required",IF($J66="","Awaiting receipt",IF($J66&lt;$G66,"Partial receipt",IF(AND($M66&lt;&gt;"",$M66&gt;$J66),"Check application",IF($N66&gt;0,"Received / unapplied","Fully applied")))))))</f>
        <v/>
      </c>
      <c r="R66" s="21">
        <f>IF($A66="","",IF(OR($E66="",$F66=""),"Contract amount or deposit rate missing, ","")&amp;IF(AND($G66&gt;0,$O66&gt;0,$H66&lt;&gt;"",$H66&lt;TODAY()),"Past due deposit, ","")&amp;IF(AND($G66&gt;0,$H66=""),"Required deposit missing due date, ","")&amp;IF(AND($I66&lt;&gt;"",$J66=""),"Receipt date without amount, ","")&amp;IF(AND($J66&lt;&gt;"",$I66=""),"Receipt amount without date, ","")&amp;IF(AND($J66&lt;&gt;"",$K66=""),"Receipt amount missing reference, ","")&amp;IF(AND($L66&lt;&gt;"",$M66=""),"Application date without amount, ","")&amp;IF(AND($M66&lt;&gt;"",$L66=""),"Applied amount without date, ","")&amp;IF(AND($M66&lt;&gt;"",$J66=""),"Applied amount without receipt amount, ","")&amp;IF(AND($M66&lt;&gt;"",$J66&lt;&gt;"",$M66&gt;$J66),"Applied exceeds received, ",""))</f>
        <v/>
      </c>
    </row>
    <row r="67" ht="31" customHeight="1">
      <c r="A67" s="16" t="n"/>
      <c r="B67" s="16" t="n"/>
      <c r="C67" s="16" t="n"/>
      <c r="D67" s="16" t="n"/>
      <c r="E67" s="17" t="n"/>
      <c r="F67" s="34" t="n"/>
      <c r="G67" s="22">
        <f>IF($A67="","",IF(OR($E67="",$F67=""),"",IFERROR($E67*$F67,"")))</f>
        <v/>
      </c>
      <c r="H67" s="35" t="n"/>
      <c r="I67" s="35" t="n"/>
      <c r="J67" s="17" t="n"/>
      <c r="K67" s="16" t="n"/>
      <c r="L67" s="35" t="n"/>
      <c r="M67" s="17" t="n"/>
      <c r="N67" s="22">
        <f>IF($A67="","",IF($J67="","",IFERROR(MAX($J67-IF($M67="",0,$M67),0),"")))</f>
        <v/>
      </c>
      <c r="O67" s="22">
        <f>IF($A67="","",IF($G67="","",IFERROR(MAX($G67-IF($J67="",0,$J67),0),"")))</f>
        <v/>
      </c>
      <c r="P67" s="16" t="n"/>
      <c r="Q67" s="23">
        <f>IF($A67="","",IF($G67="","Check inputs",IF($G67=0,"No deposit required",IF($J67="","Awaiting receipt",IF($J67&lt;$G67,"Partial receipt",IF(AND($M67&lt;&gt;"",$M67&gt;$J67),"Check application",IF($N67&gt;0,"Received / unapplied","Fully applied")))))))</f>
        <v/>
      </c>
      <c r="R67" s="23">
        <f>IF($A67="","",IF(OR($E67="",$F67=""),"Contract amount or deposit rate missing, ","")&amp;IF(AND($G67&gt;0,$O67&gt;0,$H67&lt;&gt;"",$H67&lt;TODAY()),"Past due deposit, ","")&amp;IF(AND($G67&gt;0,$H67=""),"Required deposit missing due date, ","")&amp;IF(AND($I67&lt;&gt;"",$J67=""),"Receipt date without amount, ","")&amp;IF(AND($J67&lt;&gt;"",$I67=""),"Receipt amount without date, ","")&amp;IF(AND($J67&lt;&gt;"",$K67=""),"Receipt amount missing reference, ","")&amp;IF(AND($L67&lt;&gt;"",$M67=""),"Application date without amount, ","")&amp;IF(AND($M67&lt;&gt;"",$L67=""),"Applied amount without date, ","")&amp;IF(AND($M67&lt;&gt;"",$J67=""),"Applied amount without receipt amount, ","")&amp;IF(AND($M67&lt;&gt;"",$J67&lt;&gt;"",$M67&gt;$J67),"Applied exceeds received, ",""))</f>
        <v/>
      </c>
    </row>
    <row r="68" ht="31" customHeight="1">
      <c r="A68" s="16" t="n"/>
      <c r="B68" s="16" t="n"/>
      <c r="C68" s="16" t="n"/>
      <c r="D68" s="16" t="n"/>
      <c r="E68" s="17" t="n"/>
      <c r="F68" s="34" t="n"/>
      <c r="G68" s="19">
        <f>IF($A68="","",IF(OR($E68="",$F68=""),"",IFERROR($E68*$F68,"")))</f>
        <v/>
      </c>
      <c r="H68" s="35" t="n"/>
      <c r="I68" s="35" t="n"/>
      <c r="J68" s="17" t="n"/>
      <c r="K68" s="16" t="n"/>
      <c r="L68" s="35" t="n"/>
      <c r="M68" s="17" t="n"/>
      <c r="N68" s="19">
        <f>IF($A68="","",IF($J68="","",IFERROR(MAX($J68-IF($M68="",0,$M68),0),"")))</f>
        <v/>
      </c>
      <c r="O68" s="19">
        <f>IF($A68="","",IF($G68="","",IFERROR(MAX($G68-IF($J68="",0,$J68),0),"")))</f>
        <v/>
      </c>
      <c r="P68" s="16" t="n"/>
      <c r="Q68" s="21">
        <f>IF($A68="","",IF($G68="","Check inputs",IF($G68=0,"No deposit required",IF($J68="","Awaiting receipt",IF($J68&lt;$G68,"Partial receipt",IF(AND($M68&lt;&gt;"",$M68&gt;$J68),"Check application",IF($N68&gt;0,"Received / unapplied","Fully applied")))))))</f>
        <v/>
      </c>
      <c r="R68" s="21">
        <f>IF($A68="","",IF(OR($E68="",$F68=""),"Contract amount or deposit rate missing, ","")&amp;IF(AND($G68&gt;0,$O68&gt;0,$H68&lt;&gt;"",$H68&lt;TODAY()),"Past due deposit, ","")&amp;IF(AND($G68&gt;0,$H68=""),"Required deposit missing due date, ","")&amp;IF(AND($I68&lt;&gt;"",$J68=""),"Receipt date without amount, ","")&amp;IF(AND($J68&lt;&gt;"",$I68=""),"Receipt amount without date, ","")&amp;IF(AND($J68&lt;&gt;"",$K68=""),"Receipt amount missing reference, ","")&amp;IF(AND($L68&lt;&gt;"",$M68=""),"Application date without amount, ","")&amp;IF(AND($M68&lt;&gt;"",$L68=""),"Applied amount without date, ","")&amp;IF(AND($M68&lt;&gt;"",$J68=""),"Applied amount without receipt amount, ","")&amp;IF(AND($M68&lt;&gt;"",$J68&lt;&gt;"",$M68&gt;$J68),"Applied exceeds received, ",""))</f>
        <v/>
      </c>
    </row>
    <row r="69" ht="31" customHeight="1">
      <c r="A69" s="16" t="n"/>
      <c r="B69" s="16" t="n"/>
      <c r="C69" s="16" t="n"/>
      <c r="D69" s="16" t="n"/>
      <c r="E69" s="17" t="n"/>
      <c r="F69" s="34" t="n"/>
      <c r="G69" s="22">
        <f>IF($A69="","",IF(OR($E69="",$F69=""),"",IFERROR($E69*$F69,"")))</f>
        <v/>
      </c>
      <c r="H69" s="35" t="n"/>
      <c r="I69" s="35" t="n"/>
      <c r="J69" s="17" t="n"/>
      <c r="K69" s="16" t="n"/>
      <c r="L69" s="35" t="n"/>
      <c r="M69" s="17" t="n"/>
      <c r="N69" s="22">
        <f>IF($A69="","",IF($J69="","",IFERROR(MAX($J69-IF($M69="",0,$M69),0),"")))</f>
        <v/>
      </c>
      <c r="O69" s="22">
        <f>IF($A69="","",IF($G69="","",IFERROR(MAX($G69-IF($J69="",0,$J69),0),"")))</f>
        <v/>
      </c>
      <c r="P69" s="16" t="n"/>
      <c r="Q69" s="23">
        <f>IF($A69="","",IF($G69="","Check inputs",IF($G69=0,"No deposit required",IF($J69="","Awaiting receipt",IF($J69&lt;$G69,"Partial receipt",IF(AND($M69&lt;&gt;"",$M69&gt;$J69),"Check application",IF($N69&gt;0,"Received / unapplied","Fully applied")))))))</f>
        <v/>
      </c>
      <c r="R69" s="23">
        <f>IF($A69="","",IF(OR($E69="",$F69=""),"Contract amount or deposit rate missing, ","")&amp;IF(AND($G69&gt;0,$O69&gt;0,$H69&lt;&gt;"",$H69&lt;TODAY()),"Past due deposit, ","")&amp;IF(AND($G69&gt;0,$H69=""),"Required deposit missing due date, ","")&amp;IF(AND($I69&lt;&gt;"",$J69=""),"Receipt date without amount, ","")&amp;IF(AND($J69&lt;&gt;"",$I69=""),"Receipt amount without date, ","")&amp;IF(AND($J69&lt;&gt;"",$K69=""),"Receipt amount missing reference, ","")&amp;IF(AND($L69&lt;&gt;"",$M69=""),"Application date without amount, ","")&amp;IF(AND($M69&lt;&gt;"",$L69=""),"Applied amount without date, ","")&amp;IF(AND($M69&lt;&gt;"",$J69=""),"Applied amount without receipt amount, ","")&amp;IF(AND($M69&lt;&gt;"",$J69&lt;&gt;"",$M69&gt;$J69),"Applied exceeds received, ",""))</f>
        <v/>
      </c>
    </row>
    <row r="70" ht="31" customHeight="1">
      <c r="A70" s="16" t="n"/>
      <c r="B70" s="16" t="n"/>
      <c r="C70" s="16" t="n"/>
      <c r="D70" s="16" t="n"/>
      <c r="E70" s="17" t="n"/>
      <c r="F70" s="34" t="n"/>
      <c r="G70" s="19">
        <f>IF($A70="","",IF(OR($E70="",$F70=""),"",IFERROR($E70*$F70,"")))</f>
        <v/>
      </c>
      <c r="H70" s="35" t="n"/>
      <c r="I70" s="35" t="n"/>
      <c r="J70" s="17" t="n"/>
      <c r="K70" s="16" t="n"/>
      <c r="L70" s="35" t="n"/>
      <c r="M70" s="17" t="n"/>
      <c r="N70" s="19">
        <f>IF($A70="","",IF($J70="","",IFERROR(MAX($J70-IF($M70="",0,$M70),0),"")))</f>
        <v/>
      </c>
      <c r="O70" s="19">
        <f>IF($A70="","",IF($G70="","",IFERROR(MAX($G70-IF($J70="",0,$J70),0),"")))</f>
        <v/>
      </c>
      <c r="P70" s="16" t="n"/>
      <c r="Q70" s="21">
        <f>IF($A70="","",IF($G70="","Check inputs",IF($G70=0,"No deposit required",IF($J70="","Awaiting receipt",IF($J70&lt;$G70,"Partial receipt",IF(AND($M70&lt;&gt;"",$M70&gt;$J70),"Check application",IF($N70&gt;0,"Received / unapplied","Fully applied")))))))</f>
        <v/>
      </c>
      <c r="R70" s="21">
        <f>IF($A70="","",IF(OR($E70="",$F70=""),"Contract amount or deposit rate missing, ","")&amp;IF(AND($G70&gt;0,$O70&gt;0,$H70&lt;&gt;"",$H70&lt;TODAY()),"Past due deposit, ","")&amp;IF(AND($G70&gt;0,$H70=""),"Required deposit missing due date, ","")&amp;IF(AND($I70&lt;&gt;"",$J70=""),"Receipt date without amount, ","")&amp;IF(AND($J70&lt;&gt;"",$I70=""),"Receipt amount without date, ","")&amp;IF(AND($J70&lt;&gt;"",$K70=""),"Receipt amount missing reference, ","")&amp;IF(AND($L70&lt;&gt;"",$M70=""),"Application date without amount, ","")&amp;IF(AND($M70&lt;&gt;"",$L70=""),"Applied amount without date, ","")&amp;IF(AND($M70&lt;&gt;"",$J70=""),"Applied amount without receipt amount, ","")&amp;IF(AND($M70&lt;&gt;"",$J70&lt;&gt;"",$M70&gt;$J70),"Applied exceeds received, ",""))</f>
        <v/>
      </c>
    </row>
    <row r="71" ht="31" customHeight="1">
      <c r="A71" s="16" t="n"/>
      <c r="B71" s="16" t="n"/>
      <c r="C71" s="16" t="n"/>
      <c r="D71" s="16" t="n"/>
      <c r="E71" s="17" t="n"/>
      <c r="F71" s="34" t="n"/>
      <c r="G71" s="22">
        <f>IF($A71="","",IF(OR($E71="",$F71=""),"",IFERROR($E71*$F71,"")))</f>
        <v/>
      </c>
      <c r="H71" s="35" t="n"/>
      <c r="I71" s="35" t="n"/>
      <c r="J71" s="17" t="n"/>
      <c r="K71" s="16" t="n"/>
      <c r="L71" s="35" t="n"/>
      <c r="M71" s="17" t="n"/>
      <c r="N71" s="22">
        <f>IF($A71="","",IF($J71="","",IFERROR(MAX($J71-IF($M71="",0,$M71),0),"")))</f>
        <v/>
      </c>
      <c r="O71" s="22">
        <f>IF($A71="","",IF($G71="","",IFERROR(MAX($G71-IF($J71="",0,$J71),0),"")))</f>
        <v/>
      </c>
      <c r="P71" s="16" t="n"/>
      <c r="Q71" s="23">
        <f>IF($A71="","",IF($G71="","Check inputs",IF($G71=0,"No deposit required",IF($J71="","Awaiting receipt",IF($J71&lt;$G71,"Partial receipt",IF(AND($M71&lt;&gt;"",$M71&gt;$J71),"Check application",IF($N71&gt;0,"Received / unapplied","Fully applied")))))))</f>
        <v/>
      </c>
      <c r="R71" s="23">
        <f>IF($A71="","",IF(OR($E71="",$F71=""),"Contract amount or deposit rate missing, ","")&amp;IF(AND($G71&gt;0,$O71&gt;0,$H71&lt;&gt;"",$H71&lt;TODAY()),"Past due deposit, ","")&amp;IF(AND($G71&gt;0,$H71=""),"Required deposit missing due date, ","")&amp;IF(AND($I71&lt;&gt;"",$J71=""),"Receipt date without amount, ","")&amp;IF(AND($J71&lt;&gt;"",$I71=""),"Receipt amount without date, ","")&amp;IF(AND($J71&lt;&gt;"",$K71=""),"Receipt amount missing reference, ","")&amp;IF(AND($L71&lt;&gt;"",$M71=""),"Application date without amount, ","")&amp;IF(AND($M71&lt;&gt;"",$L71=""),"Applied amount without date, ","")&amp;IF(AND($M71&lt;&gt;"",$J71=""),"Applied amount without receipt amount, ","")&amp;IF(AND($M71&lt;&gt;"",$J71&lt;&gt;"",$M71&gt;$J71),"Applied exceeds received, ",""))</f>
        <v/>
      </c>
    </row>
    <row r="72" ht="31" customHeight="1">
      <c r="A72" s="16" t="n"/>
      <c r="B72" s="16" t="n"/>
      <c r="C72" s="16" t="n"/>
      <c r="D72" s="16" t="n"/>
      <c r="E72" s="17" t="n"/>
      <c r="F72" s="34" t="n"/>
      <c r="G72" s="19">
        <f>IF($A72="","",IF(OR($E72="",$F72=""),"",IFERROR($E72*$F72,"")))</f>
        <v/>
      </c>
      <c r="H72" s="35" t="n"/>
      <c r="I72" s="35" t="n"/>
      <c r="J72" s="17" t="n"/>
      <c r="K72" s="16" t="n"/>
      <c r="L72" s="35" t="n"/>
      <c r="M72" s="17" t="n"/>
      <c r="N72" s="19">
        <f>IF($A72="","",IF($J72="","",IFERROR(MAX($J72-IF($M72="",0,$M72),0),"")))</f>
        <v/>
      </c>
      <c r="O72" s="19">
        <f>IF($A72="","",IF($G72="","",IFERROR(MAX($G72-IF($J72="",0,$J72),0),"")))</f>
        <v/>
      </c>
      <c r="P72" s="16" t="n"/>
      <c r="Q72" s="21">
        <f>IF($A72="","",IF($G72="","Check inputs",IF($G72=0,"No deposit required",IF($J72="","Awaiting receipt",IF($J72&lt;$G72,"Partial receipt",IF(AND($M72&lt;&gt;"",$M72&gt;$J72),"Check application",IF($N72&gt;0,"Received / unapplied","Fully applied")))))))</f>
        <v/>
      </c>
      <c r="R72" s="21">
        <f>IF($A72="","",IF(OR($E72="",$F72=""),"Contract amount or deposit rate missing, ","")&amp;IF(AND($G72&gt;0,$O72&gt;0,$H72&lt;&gt;"",$H72&lt;TODAY()),"Past due deposit, ","")&amp;IF(AND($G72&gt;0,$H72=""),"Required deposit missing due date, ","")&amp;IF(AND($I72&lt;&gt;"",$J72=""),"Receipt date without amount, ","")&amp;IF(AND($J72&lt;&gt;"",$I72=""),"Receipt amount without date, ","")&amp;IF(AND($J72&lt;&gt;"",$K72=""),"Receipt amount missing reference, ","")&amp;IF(AND($L72&lt;&gt;"",$M72=""),"Application date without amount, ","")&amp;IF(AND($M72&lt;&gt;"",$L72=""),"Applied amount without date, ","")&amp;IF(AND($M72&lt;&gt;"",$J72=""),"Applied amount without receipt amount, ","")&amp;IF(AND($M72&lt;&gt;"",$J72&lt;&gt;"",$M72&gt;$J72),"Applied exceeds received, ",""))</f>
        <v/>
      </c>
    </row>
    <row r="73" ht="31" customHeight="1">
      <c r="A73" s="16" t="n"/>
      <c r="B73" s="16" t="n"/>
      <c r="C73" s="16" t="n"/>
      <c r="D73" s="16" t="n"/>
      <c r="E73" s="17" t="n"/>
      <c r="F73" s="34" t="n"/>
      <c r="G73" s="22">
        <f>IF($A73="","",IF(OR($E73="",$F73=""),"",IFERROR($E73*$F73,"")))</f>
        <v/>
      </c>
      <c r="H73" s="35" t="n"/>
      <c r="I73" s="35" t="n"/>
      <c r="J73" s="17" t="n"/>
      <c r="K73" s="16" t="n"/>
      <c r="L73" s="35" t="n"/>
      <c r="M73" s="17" t="n"/>
      <c r="N73" s="22">
        <f>IF($A73="","",IF($J73="","",IFERROR(MAX($J73-IF($M73="",0,$M73),0),"")))</f>
        <v/>
      </c>
      <c r="O73" s="22">
        <f>IF($A73="","",IF($G73="","",IFERROR(MAX($G73-IF($J73="",0,$J73),0),"")))</f>
        <v/>
      </c>
      <c r="P73" s="16" t="n"/>
      <c r="Q73" s="23">
        <f>IF($A73="","",IF($G73="","Check inputs",IF($G73=0,"No deposit required",IF($J73="","Awaiting receipt",IF($J73&lt;$G73,"Partial receipt",IF(AND($M73&lt;&gt;"",$M73&gt;$J73),"Check application",IF($N73&gt;0,"Received / unapplied","Fully applied")))))))</f>
        <v/>
      </c>
      <c r="R73" s="23">
        <f>IF($A73="","",IF(OR($E73="",$F73=""),"Contract amount or deposit rate missing, ","")&amp;IF(AND($G73&gt;0,$O73&gt;0,$H73&lt;&gt;"",$H73&lt;TODAY()),"Past due deposit, ","")&amp;IF(AND($G73&gt;0,$H73=""),"Required deposit missing due date, ","")&amp;IF(AND($I73&lt;&gt;"",$J73=""),"Receipt date without amount, ","")&amp;IF(AND($J73&lt;&gt;"",$I73=""),"Receipt amount without date, ","")&amp;IF(AND($J73&lt;&gt;"",$K73=""),"Receipt amount missing reference, ","")&amp;IF(AND($L73&lt;&gt;"",$M73=""),"Application date without amount, ","")&amp;IF(AND($M73&lt;&gt;"",$L73=""),"Applied amount without date, ","")&amp;IF(AND($M73&lt;&gt;"",$J73=""),"Applied amount without receipt amount, ","")&amp;IF(AND($M73&lt;&gt;"",$J73&lt;&gt;"",$M73&gt;$J73),"Applied exceeds received, ",""))</f>
        <v/>
      </c>
    </row>
    <row r="74" ht="31" customHeight="1">
      <c r="A74" s="16" t="n"/>
      <c r="B74" s="16" t="n"/>
      <c r="C74" s="16" t="n"/>
      <c r="D74" s="16" t="n"/>
      <c r="E74" s="17" t="n"/>
      <c r="F74" s="34" t="n"/>
      <c r="G74" s="19">
        <f>IF($A74="","",IF(OR($E74="",$F74=""),"",IFERROR($E74*$F74,"")))</f>
        <v/>
      </c>
      <c r="H74" s="35" t="n"/>
      <c r="I74" s="35" t="n"/>
      <c r="J74" s="17" t="n"/>
      <c r="K74" s="16" t="n"/>
      <c r="L74" s="35" t="n"/>
      <c r="M74" s="17" t="n"/>
      <c r="N74" s="19">
        <f>IF($A74="","",IF($J74="","",IFERROR(MAX($J74-IF($M74="",0,$M74),0),"")))</f>
        <v/>
      </c>
      <c r="O74" s="19">
        <f>IF($A74="","",IF($G74="","",IFERROR(MAX($G74-IF($J74="",0,$J74),0),"")))</f>
        <v/>
      </c>
      <c r="P74" s="16" t="n"/>
      <c r="Q74" s="21">
        <f>IF($A74="","",IF($G74="","Check inputs",IF($G74=0,"No deposit required",IF($J74="","Awaiting receipt",IF($J74&lt;$G74,"Partial receipt",IF(AND($M74&lt;&gt;"",$M74&gt;$J74),"Check application",IF($N74&gt;0,"Received / unapplied","Fully applied")))))))</f>
        <v/>
      </c>
      <c r="R74" s="21">
        <f>IF($A74="","",IF(OR($E74="",$F74=""),"Contract amount or deposit rate missing, ","")&amp;IF(AND($G74&gt;0,$O74&gt;0,$H74&lt;&gt;"",$H74&lt;TODAY()),"Past due deposit, ","")&amp;IF(AND($G74&gt;0,$H74=""),"Required deposit missing due date, ","")&amp;IF(AND($I74&lt;&gt;"",$J74=""),"Receipt date without amount, ","")&amp;IF(AND($J74&lt;&gt;"",$I74=""),"Receipt amount without date, ","")&amp;IF(AND($J74&lt;&gt;"",$K74=""),"Receipt amount missing reference, ","")&amp;IF(AND($L74&lt;&gt;"",$M74=""),"Application date without amount, ","")&amp;IF(AND($M74&lt;&gt;"",$L74=""),"Applied amount without date, ","")&amp;IF(AND($M74&lt;&gt;"",$J74=""),"Applied amount without receipt amount, ","")&amp;IF(AND($M74&lt;&gt;"",$J74&lt;&gt;"",$M74&gt;$J74),"Applied exceeds received, ",""))</f>
        <v/>
      </c>
    </row>
    <row r="75" ht="31" customHeight="1">
      <c r="A75" s="16" t="n"/>
      <c r="B75" s="16" t="n"/>
      <c r="C75" s="16" t="n"/>
      <c r="D75" s="16" t="n"/>
      <c r="E75" s="17" t="n"/>
      <c r="F75" s="34" t="n"/>
      <c r="G75" s="22">
        <f>IF($A75="","",IF(OR($E75="",$F75=""),"",IFERROR($E75*$F75,"")))</f>
        <v/>
      </c>
      <c r="H75" s="35" t="n"/>
      <c r="I75" s="35" t="n"/>
      <c r="J75" s="17" t="n"/>
      <c r="K75" s="16" t="n"/>
      <c r="L75" s="35" t="n"/>
      <c r="M75" s="17" t="n"/>
      <c r="N75" s="22">
        <f>IF($A75="","",IF($J75="","",IFERROR(MAX($J75-IF($M75="",0,$M75),0),"")))</f>
        <v/>
      </c>
      <c r="O75" s="22">
        <f>IF($A75="","",IF($G75="","",IFERROR(MAX($G75-IF($J75="",0,$J75),0),"")))</f>
        <v/>
      </c>
      <c r="P75" s="16" t="n"/>
      <c r="Q75" s="23">
        <f>IF($A75="","",IF($G75="","Check inputs",IF($G75=0,"No deposit required",IF($J75="","Awaiting receipt",IF($J75&lt;$G75,"Partial receipt",IF(AND($M75&lt;&gt;"",$M75&gt;$J75),"Check application",IF($N75&gt;0,"Received / unapplied","Fully applied")))))))</f>
        <v/>
      </c>
      <c r="R75" s="23">
        <f>IF($A75="","",IF(OR($E75="",$F75=""),"Contract amount or deposit rate missing, ","")&amp;IF(AND($G75&gt;0,$O75&gt;0,$H75&lt;&gt;"",$H75&lt;TODAY()),"Past due deposit, ","")&amp;IF(AND($G75&gt;0,$H75=""),"Required deposit missing due date, ","")&amp;IF(AND($I75&lt;&gt;"",$J75=""),"Receipt date without amount, ","")&amp;IF(AND($J75&lt;&gt;"",$I75=""),"Receipt amount without date, ","")&amp;IF(AND($J75&lt;&gt;"",$K75=""),"Receipt amount missing reference, ","")&amp;IF(AND($L75&lt;&gt;"",$M75=""),"Application date without amount, ","")&amp;IF(AND($M75&lt;&gt;"",$L75=""),"Applied amount without date, ","")&amp;IF(AND($M75&lt;&gt;"",$J75=""),"Applied amount without receipt amount, ","")&amp;IF(AND($M75&lt;&gt;"",$J75&lt;&gt;"",$M75&gt;$J75),"Applied exceeds received, ",""))</f>
        <v/>
      </c>
    </row>
    <row r="76" ht="31" customHeight="1">
      <c r="A76" s="16" t="n"/>
      <c r="B76" s="16" t="n"/>
      <c r="C76" s="16" t="n"/>
      <c r="D76" s="16" t="n"/>
      <c r="E76" s="17" t="n"/>
      <c r="F76" s="34" t="n"/>
      <c r="G76" s="19">
        <f>IF($A76="","",IF(OR($E76="",$F76=""),"",IFERROR($E76*$F76,"")))</f>
        <v/>
      </c>
      <c r="H76" s="35" t="n"/>
      <c r="I76" s="35" t="n"/>
      <c r="J76" s="17" t="n"/>
      <c r="K76" s="16" t="n"/>
      <c r="L76" s="35" t="n"/>
      <c r="M76" s="17" t="n"/>
      <c r="N76" s="19">
        <f>IF($A76="","",IF($J76="","",IFERROR(MAX($J76-IF($M76="",0,$M76),0),"")))</f>
        <v/>
      </c>
      <c r="O76" s="19">
        <f>IF($A76="","",IF($G76="","",IFERROR(MAX($G76-IF($J76="",0,$J76),0),"")))</f>
        <v/>
      </c>
      <c r="P76" s="16" t="n"/>
      <c r="Q76" s="21">
        <f>IF($A76="","",IF($G76="","Check inputs",IF($G76=0,"No deposit required",IF($J76="","Awaiting receipt",IF($J76&lt;$G76,"Partial receipt",IF(AND($M76&lt;&gt;"",$M76&gt;$J76),"Check application",IF($N76&gt;0,"Received / unapplied","Fully applied")))))))</f>
        <v/>
      </c>
      <c r="R76" s="21">
        <f>IF($A76="","",IF(OR($E76="",$F76=""),"Contract amount or deposit rate missing, ","")&amp;IF(AND($G76&gt;0,$O76&gt;0,$H76&lt;&gt;"",$H76&lt;TODAY()),"Past due deposit, ","")&amp;IF(AND($G76&gt;0,$H76=""),"Required deposit missing due date, ","")&amp;IF(AND($I76&lt;&gt;"",$J76=""),"Receipt date without amount, ","")&amp;IF(AND($J76&lt;&gt;"",$I76=""),"Receipt amount without date, ","")&amp;IF(AND($J76&lt;&gt;"",$K76=""),"Receipt amount missing reference, ","")&amp;IF(AND($L76&lt;&gt;"",$M76=""),"Application date without amount, ","")&amp;IF(AND($M76&lt;&gt;"",$L76=""),"Applied amount without date, ","")&amp;IF(AND($M76&lt;&gt;"",$J76=""),"Applied amount without receipt amount, ","")&amp;IF(AND($M76&lt;&gt;"",$J76&lt;&gt;"",$M76&gt;$J76),"Applied exceeds received, ",""))</f>
        <v/>
      </c>
    </row>
    <row r="77" ht="31" customHeight="1">
      <c r="A77" s="16" t="n"/>
      <c r="B77" s="16" t="n"/>
      <c r="C77" s="16" t="n"/>
      <c r="D77" s="16" t="n"/>
      <c r="E77" s="17" t="n"/>
      <c r="F77" s="34" t="n"/>
      <c r="G77" s="22">
        <f>IF($A77="","",IF(OR($E77="",$F77=""),"",IFERROR($E77*$F77,"")))</f>
        <v/>
      </c>
      <c r="H77" s="35" t="n"/>
      <c r="I77" s="35" t="n"/>
      <c r="J77" s="17" t="n"/>
      <c r="K77" s="16" t="n"/>
      <c r="L77" s="35" t="n"/>
      <c r="M77" s="17" t="n"/>
      <c r="N77" s="22">
        <f>IF($A77="","",IF($J77="","",IFERROR(MAX($J77-IF($M77="",0,$M77),0),"")))</f>
        <v/>
      </c>
      <c r="O77" s="22">
        <f>IF($A77="","",IF($G77="","",IFERROR(MAX($G77-IF($J77="",0,$J77),0),"")))</f>
        <v/>
      </c>
      <c r="P77" s="16" t="n"/>
      <c r="Q77" s="23">
        <f>IF($A77="","",IF($G77="","Check inputs",IF($G77=0,"No deposit required",IF($J77="","Awaiting receipt",IF($J77&lt;$G77,"Partial receipt",IF(AND($M77&lt;&gt;"",$M77&gt;$J77),"Check application",IF($N77&gt;0,"Received / unapplied","Fully applied")))))))</f>
        <v/>
      </c>
      <c r="R77" s="23">
        <f>IF($A77="","",IF(OR($E77="",$F77=""),"Contract amount or deposit rate missing, ","")&amp;IF(AND($G77&gt;0,$O77&gt;0,$H77&lt;&gt;"",$H77&lt;TODAY()),"Past due deposit, ","")&amp;IF(AND($G77&gt;0,$H77=""),"Required deposit missing due date, ","")&amp;IF(AND($I77&lt;&gt;"",$J77=""),"Receipt date without amount, ","")&amp;IF(AND($J77&lt;&gt;"",$I77=""),"Receipt amount without date, ","")&amp;IF(AND($J77&lt;&gt;"",$K77=""),"Receipt amount missing reference, ","")&amp;IF(AND($L77&lt;&gt;"",$M77=""),"Application date without amount, ","")&amp;IF(AND($M77&lt;&gt;"",$L77=""),"Applied amount without date, ","")&amp;IF(AND($M77&lt;&gt;"",$J77=""),"Applied amount without receipt amount, ","")&amp;IF(AND($M77&lt;&gt;"",$J77&lt;&gt;"",$M77&gt;$J77),"Applied exceeds received, ",""))</f>
        <v/>
      </c>
    </row>
    <row r="78" ht="31" customHeight="1">
      <c r="A78" s="16" t="n"/>
      <c r="B78" s="16" t="n"/>
      <c r="C78" s="16" t="n"/>
      <c r="D78" s="16" t="n"/>
      <c r="E78" s="17" t="n"/>
      <c r="F78" s="34" t="n"/>
      <c r="G78" s="19">
        <f>IF($A78="","",IF(OR($E78="",$F78=""),"",IFERROR($E78*$F78,"")))</f>
        <v/>
      </c>
      <c r="H78" s="35" t="n"/>
      <c r="I78" s="35" t="n"/>
      <c r="J78" s="17" t="n"/>
      <c r="K78" s="16" t="n"/>
      <c r="L78" s="35" t="n"/>
      <c r="M78" s="17" t="n"/>
      <c r="N78" s="19">
        <f>IF($A78="","",IF($J78="","",IFERROR(MAX($J78-IF($M78="",0,$M78),0),"")))</f>
        <v/>
      </c>
      <c r="O78" s="19">
        <f>IF($A78="","",IF($G78="","",IFERROR(MAX($G78-IF($J78="",0,$J78),0),"")))</f>
        <v/>
      </c>
      <c r="P78" s="16" t="n"/>
      <c r="Q78" s="21">
        <f>IF($A78="","",IF($G78="","Check inputs",IF($G78=0,"No deposit required",IF($J78="","Awaiting receipt",IF($J78&lt;$G78,"Partial receipt",IF(AND($M78&lt;&gt;"",$M78&gt;$J78),"Check application",IF($N78&gt;0,"Received / unapplied","Fully applied")))))))</f>
        <v/>
      </c>
      <c r="R78" s="21">
        <f>IF($A78="","",IF(OR($E78="",$F78=""),"Contract amount or deposit rate missing, ","")&amp;IF(AND($G78&gt;0,$O78&gt;0,$H78&lt;&gt;"",$H78&lt;TODAY()),"Past due deposit, ","")&amp;IF(AND($G78&gt;0,$H78=""),"Required deposit missing due date, ","")&amp;IF(AND($I78&lt;&gt;"",$J78=""),"Receipt date without amount, ","")&amp;IF(AND($J78&lt;&gt;"",$I78=""),"Receipt amount without date, ","")&amp;IF(AND($J78&lt;&gt;"",$K78=""),"Receipt amount missing reference, ","")&amp;IF(AND($L78&lt;&gt;"",$M78=""),"Application date without amount, ","")&amp;IF(AND($M78&lt;&gt;"",$L78=""),"Applied amount without date, ","")&amp;IF(AND($M78&lt;&gt;"",$J78=""),"Applied amount without receipt amount, ","")&amp;IF(AND($M78&lt;&gt;"",$J78&lt;&gt;"",$M78&gt;$J78),"Applied exceeds received, ",""))</f>
        <v/>
      </c>
    </row>
    <row r="79" ht="31" customHeight="1">
      <c r="A79" s="16" t="n"/>
      <c r="B79" s="16" t="n"/>
      <c r="C79" s="16" t="n"/>
      <c r="D79" s="16" t="n"/>
      <c r="E79" s="17" t="n"/>
      <c r="F79" s="34" t="n"/>
      <c r="G79" s="22">
        <f>IF($A79="","",IF(OR($E79="",$F79=""),"",IFERROR($E79*$F79,"")))</f>
        <v/>
      </c>
      <c r="H79" s="35" t="n"/>
      <c r="I79" s="35" t="n"/>
      <c r="J79" s="17" t="n"/>
      <c r="K79" s="16" t="n"/>
      <c r="L79" s="35" t="n"/>
      <c r="M79" s="17" t="n"/>
      <c r="N79" s="22">
        <f>IF($A79="","",IF($J79="","",IFERROR(MAX($J79-IF($M79="",0,$M79),0),"")))</f>
        <v/>
      </c>
      <c r="O79" s="22">
        <f>IF($A79="","",IF($G79="","",IFERROR(MAX($G79-IF($J79="",0,$J79),0),"")))</f>
        <v/>
      </c>
      <c r="P79" s="16" t="n"/>
      <c r="Q79" s="23">
        <f>IF($A79="","",IF($G79="","Check inputs",IF($G79=0,"No deposit required",IF($J79="","Awaiting receipt",IF($J79&lt;$G79,"Partial receipt",IF(AND($M79&lt;&gt;"",$M79&gt;$J79),"Check application",IF($N79&gt;0,"Received / unapplied","Fully applied")))))))</f>
        <v/>
      </c>
      <c r="R79" s="23">
        <f>IF($A79="","",IF(OR($E79="",$F79=""),"Contract amount or deposit rate missing, ","")&amp;IF(AND($G79&gt;0,$O79&gt;0,$H79&lt;&gt;"",$H79&lt;TODAY()),"Past due deposit, ","")&amp;IF(AND($G79&gt;0,$H79=""),"Required deposit missing due date, ","")&amp;IF(AND($I79&lt;&gt;"",$J79=""),"Receipt date without amount, ","")&amp;IF(AND($J79&lt;&gt;"",$I79=""),"Receipt amount without date, ","")&amp;IF(AND($J79&lt;&gt;"",$K79=""),"Receipt amount missing reference, ","")&amp;IF(AND($L79&lt;&gt;"",$M79=""),"Application date without amount, ","")&amp;IF(AND($M79&lt;&gt;"",$L79=""),"Applied amount without date, ","")&amp;IF(AND($M79&lt;&gt;"",$J79=""),"Applied amount without receipt amount, ","")&amp;IF(AND($M79&lt;&gt;"",$J79&lt;&gt;"",$M79&gt;$J79),"Applied exceeds received, ",""))</f>
        <v/>
      </c>
    </row>
    <row r="80" ht="31" customHeight="1">
      <c r="A80" s="16" t="n"/>
      <c r="B80" s="16" t="n"/>
      <c r="C80" s="16" t="n"/>
      <c r="D80" s="16" t="n"/>
      <c r="E80" s="17" t="n"/>
      <c r="F80" s="34" t="n"/>
      <c r="G80" s="19">
        <f>IF($A80="","",IF(OR($E80="",$F80=""),"",IFERROR($E80*$F80,"")))</f>
        <v/>
      </c>
      <c r="H80" s="35" t="n"/>
      <c r="I80" s="35" t="n"/>
      <c r="J80" s="17" t="n"/>
      <c r="K80" s="16" t="n"/>
      <c r="L80" s="35" t="n"/>
      <c r="M80" s="17" t="n"/>
      <c r="N80" s="19">
        <f>IF($A80="","",IF($J80="","",IFERROR(MAX($J80-IF($M80="",0,$M80),0),"")))</f>
        <v/>
      </c>
      <c r="O80" s="19">
        <f>IF($A80="","",IF($G80="","",IFERROR(MAX($G80-IF($J80="",0,$J80),0),"")))</f>
        <v/>
      </c>
      <c r="P80" s="16" t="n"/>
      <c r="Q80" s="21">
        <f>IF($A80="","",IF($G80="","Check inputs",IF($G80=0,"No deposit required",IF($J80="","Awaiting receipt",IF($J80&lt;$G80,"Partial receipt",IF(AND($M80&lt;&gt;"",$M80&gt;$J80),"Check application",IF($N80&gt;0,"Received / unapplied","Fully applied")))))))</f>
        <v/>
      </c>
      <c r="R80" s="21">
        <f>IF($A80="","",IF(OR($E80="",$F80=""),"Contract amount or deposit rate missing, ","")&amp;IF(AND($G80&gt;0,$O80&gt;0,$H80&lt;&gt;"",$H80&lt;TODAY()),"Past due deposit, ","")&amp;IF(AND($G80&gt;0,$H80=""),"Required deposit missing due date, ","")&amp;IF(AND($I80&lt;&gt;"",$J80=""),"Receipt date without amount, ","")&amp;IF(AND($J80&lt;&gt;"",$I80=""),"Receipt amount without date, ","")&amp;IF(AND($J80&lt;&gt;"",$K80=""),"Receipt amount missing reference, ","")&amp;IF(AND($L80&lt;&gt;"",$M80=""),"Application date without amount, ","")&amp;IF(AND($M80&lt;&gt;"",$L80=""),"Applied amount without date, ","")&amp;IF(AND($M80&lt;&gt;"",$J80=""),"Applied amount without receipt amount, ","")&amp;IF(AND($M80&lt;&gt;"",$J80&lt;&gt;"",$M80&gt;$J80),"Applied exceeds received, ",""))</f>
        <v/>
      </c>
    </row>
    <row r="81" ht="31" customHeight="1">
      <c r="A81" s="16" t="n"/>
      <c r="B81" s="16" t="n"/>
      <c r="C81" s="16" t="n"/>
      <c r="D81" s="16" t="n"/>
      <c r="E81" s="17" t="n"/>
      <c r="F81" s="34" t="n"/>
      <c r="G81" s="22">
        <f>IF($A81="","",IF(OR($E81="",$F81=""),"",IFERROR($E81*$F81,"")))</f>
        <v/>
      </c>
      <c r="H81" s="35" t="n"/>
      <c r="I81" s="35" t="n"/>
      <c r="J81" s="17" t="n"/>
      <c r="K81" s="16" t="n"/>
      <c r="L81" s="35" t="n"/>
      <c r="M81" s="17" t="n"/>
      <c r="N81" s="22">
        <f>IF($A81="","",IF($J81="","",IFERROR(MAX($J81-IF($M81="",0,$M81),0),"")))</f>
        <v/>
      </c>
      <c r="O81" s="22">
        <f>IF($A81="","",IF($G81="","",IFERROR(MAX($G81-IF($J81="",0,$J81),0),"")))</f>
        <v/>
      </c>
      <c r="P81" s="16" t="n"/>
      <c r="Q81" s="23">
        <f>IF($A81="","",IF($G81="","Check inputs",IF($G81=0,"No deposit required",IF($J81="","Awaiting receipt",IF($J81&lt;$G81,"Partial receipt",IF(AND($M81&lt;&gt;"",$M81&gt;$J81),"Check application",IF($N81&gt;0,"Received / unapplied","Fully applied")))))))</f>
        <v/>
      </c>
      <c r="R81" s="23">
        <f>IF($A81="","",IF(OR($E81="",$F81=""),"Contract amount or deposit rate missing, ","")&amp;IF(AND($G81&gt;0,$O81&gt;0,$H81&lt;&gt;"",$H81&lt;TODAY()),"Past due deposit, ","")&amp;IF(AND($G81&gt;0,$H81=""),"Required deposit missing due date, ","")&amp;IF(AND($I81&lt;&gt;"",$J81=""),"Receipt date without amount, ","")&amp;IF(AND($J81&lt;&gt;"",$I81=""),"Receipt amount without date, ","")&amp;IF(AND($J81&lt;&gt;"",$K81=""),"Receipt amount missing reference, ","")&amp;IF(AND($L81&lt;&gt;"",$M81=""),"Application date without amount, ","")&amp;IF(AND($M81&lt;&gt;"",$L81=""),"Applied amount without date, ","")&amp;IF(AND($M81&lt;&gt;"",$J81=""),"Applied amount without receipt amount, ","")&amp;IF(AND($M81&lt;&gt;"",$J81&lt;&gt;"",$M81&gt;$J81),"Applied exceeds received, ",""))</f>
        <v/>
      </c>
    </row>
    <row r="82" ht="31" customHeight="1">
      <c r="A82" s="16" t="n"/>
      <c r="B82" s="16" t="n"/>
      <c r="C82" s="16" t="n"/>
      <c r="D82" s="16" t="n"/>
      <c r="E82" s="17" t="n"/>
      <c r="F82" s="34" t="n"/>
      <c r="G82" s="19">
        <f>IF($A82="","",IF(OR($E82="",$F82=""),"",IFERROR($E82*$F82,"")))</f>
        <v/>
      </c>
      <c r="H82" s="35" t="n"/>
      <c r="I82" s="35" t="n"/>
      <c r="J82" s="17" t="n"/>
      <c r="K82" s="16" t="n"/>
      <c r="L82" s="35" t="n"/>
      <c r="M82" s="17" t="n"/>
      <c r="N82" s="19">
        <f>IF($A82="","",IF($J82="","",IFERROR(MAX($J82-IF($M82="",0,$M82),0),"")))</f>
        <v/>
      </c>
      <c r="O82" s="19">
        <f>IF($A82="","",IF($G82="","",IFERROR(MAX($G82-IF($J82="",0,$J82),0),"")))</f>
        <v/>
      </c>
      <c r="P82" s="16" t="n"/>
      <c r="Q82" s="21">
        <f>IF($A82="","",IF($G82="","Check inputs",IF($G82=0,"No deposit required",IF($J82="","Awaiting receipt",IF($J82&lt;$G82,"Partial receipt",IF(AND($M82&lt;&gt;"",$M82&gt;$J82),"Check application",IF($N82&gt;0,"Received / unapplied","Fully applied")))))))</f>
        <v/>
      </c>
      <c r="R82" s="21">
        <f>IF($A82="","",IF(OR($E82="",$F82=""),"Contract amount or deposit rate missing, ","")&amp;IF(AND($G82&gt;0,$O82&gt;0,$H82&lt;&gt;"",$H82&lt;TODAY()),"Past due deposit, ","")&amp;IF(AND($G82&gt;0,$H82=""),"Required deposit missing due date, ","")&amp;IF(AND($I82&lt;&gt;"",$J82=""),"Receipt date without amount, ","")&amp;IF(AND($J82&lt;&gt;"",$I82=""),"Receipt amount without date, ","")&amp;IF(AND($J82&lt;&gt;"",$K82=""),"Receipt amount missing reference, ","")&amp;IF(AND($L82&lt;&gt;"",$M82=""),"Application date without amount, ","")&amp;IF(AND($M82&lt;&gt;"",$L82=""),"Applied amount without date, ","")&amp;IF(AND($M82&lt;&gt;"",$J82=""),"Applied amount without receipt amount, ","")&amp;IF(AND($M82&lt;&gt;"",$J82&lt;&gt;"",$M82&gt;$J82),"Applied exceeds received, ",""))</f>
        <v/>
      </c>
    </row>
    <row r="83" ht="31" customHeight="1">
      <c r="A83" s="16" t="n"/>
      <c r="B83" s="16" t="n"/>
      <c r="C83" s="16" t="n"/>
      <c r="D83" s="16" t="n"/>
      <c r="E83" s="17" t="n"/>
      <c r="F83" s="34" t="n"/>
      <c r="G83" s="22">
        <f>IF($A83="","",IF(OR($E83="",$F83=""),"",IFERROR($E83*$F83,"")))</f>
        <v/>
      </c>
      <c r="H83" s="35" t="n"/>
      <c r="I83" s="35" t="n"/>
      <c r="J83" s="17" t="n"/>
      <c r="K83" s="16" t="n"/>
      <c r="L83" s="35" t="n"/>
      <c r="M83" s="17" t="n"/>
      <c r="N83" s="22">
        <f>IF($A83="","",IF($J83="","",IFERROR(MAX($J83-IF($M83="",0,$M83),0),"")))</f>
        <v/>
      </c>
      <c r="O83" s="22">
        <f>IF($A83="","",IF($G83="","",IFERROR(MAX($G83-IF($J83="",0,$J83),0),"")))</f>
        <v/>
      </c>
      <c r="P83" s="16" t="n"/>
      <c r="Q83" s="23">
        <f>IF($A83="","",IF($G83="","Check inputs",IF($G83=0,"No deposit required",IF($J83="","Awaiting receipt",IF($J83&lt;$G83,"Partial receipt",IF(AND($M83&lt;&gt;"",$M83&gt;$J83),"Check application",IF($N83&gt;0,"Received / unapplied","Fully applied")))))))</f>
        <v/>
      </c>
      <c r="R83" s="23">
        <f>IF($A83="","",IF(OR($E83="",$F83=""),"Contract amount or deposit rate missing, ","")&amp;IF(AND($G83&gt;0,$O83&gt;0,$H83&lt;&gt;"",$H83&lt;TODAY()),"Past due deposit, ","")&amp;IF(AND($G83&gt;0,$H83=""),"Required deposit missing due date, ","")&amp;IF(AND($I83&lt;&gt;"",$J83=""),"Receipt date without amount, ","")&amp;IF(AND($J83&lt;&gt;"",$I83=""),"Receipt amount without date, ","")&amp;IF(AND($J83&lt;&gt;"",$K83=""),"Receipt amount missing reference, ","")&amp;IF(AND($L83&lt;&gt;"",$M83=""),"Application date without amount, ","")&amp;IF(AND($M83&lt;&gt;"",$L83=""),"Applied amount without date, ","")&amp;IF(AND($M83&lt;&gt;"",$J83=""),"Applied amount without receipt amount, ","")&amp;IF(AND($M83&lt;&gt;"",$J83&lt;&gt;"",$M83&gt;$J83),"Applied exceeds received, ",""))</f>
        <v/>
      </c>
    </row>
    <row r="84" ht="31" customHeight="1">
      <c r="A84" s="16" t="n"/>
      <c r="B84" s="16" t="n"/>
      <c r="C84" s="16" t="n"/>
      <c r="D84" s="16" t="n"/>
      <c r="E84" s="17" t="n"/>
      <c r="F84" s="34" t="n"/>
      <c r="G84" s="19">
        <f>IF($A84="","",IF(OR($E84="",$F84=""),"",IFERROR($E84*$F84,"")))</f>
        <v/>
      </c>
      <c r="H84" s="35" t="n"/>
      <c r="I84" s="35" t="n"/>
      <c r="J84" s="17" t="n"/>
      <c r="K84" s="16" t="n"/>
      <c r="L84" s="35" t="n"/>
      <c r="M84" s="17" t="n"/>
      <c r="N84" s="19">
        <f>IF($A84="","",IF($J84="","",IFERROR(MAX($J84-IF($M84="",0,$M84),0),"")))</f>
        <v/>
      </c>
      <c r="O84" s="19">
        <f>IF($A84="","",IF($G84="","",IFERROR(MAX($G84-IF($J84="",0,$J84),0),"")))</f>
        <v/>
      </c>
      <c r="P84" s="16" t="n"/>
      <c r="Q84" s="21">
        <f>IF($A84="","",IF($G84="","Check inputs",IF($G84=0,"No deposit required",IF($J84="","Awaiting receipt",IF($J84&lt;$G84,"Partial receipt",IF(AND($M84&lt;&gt;"",$M84&gt;$J84),"Check application",IF($N84&gt;0,"Received / unapplied","Fully applied")))))))</f>
        <v/>
      </c>
      <c r="R84" s="21">
        <f>IF($A84="","",IF(OR($E84="",$F84=""),"Contract amount or deposit rate missing, ","")&amp;IF(AND($G84&gt;0,$O84&gt;0,$H84&lt;&gt;"",$H84&lt;TODAY()),"Past due deposit, ","")&amp;IF(AND($G84&gt;0,$H84=""),"Required deposit missing due date, ","")&amp;IF(AND($I84&lt;&gt;"",$J84=""),"Receipt date without amount, ","")&amp;IF(AND($J84&lt;&gt;"",$I84=""),"Receipt amount without date, ","")&amp;IF(AND($J84&lt;&gt;"",$K84=""),"Receipt amount missing reference, ","")&amp;IF(AND($L84&lt;&gt;"",$M84=""),"Application date without amount, ","")&amp;IF(AND($M84&lt;&gt;"",$L84=""),"Applied amount without date, ","")&amp;IF(AND($M84&lt;&gt;"",$J84=""),"Applied amount without receipt amount, ","")&amp;IF(AND($M84&lt;&gt;"",$J84&lt;&gt;"",$M84&gt;$J84),"Applied exceeds received, ",""))</f>
        <v/>
      </c>
    </row>
    <row r="85" ht="31" customHeight="1">
      <c r="A85" s="16" t="n"/>
      <c r="B85" s="16" t="n"/>
      <c r="C85" s="16" t="n"/>
      <c r="D85" s="16" t="n"/>
      <c r="E85" s="17" t="n"/>
      <c r="F85" s="34" t="n"/>
      <c r="G85" s="22">
        <f>IF($A85="","",IF(OR($E85="",$F85=""),"",IFERROR($E85*$F85,"")))</f>
        <v/>
      </c>
      <c r="H85" s="35" t="n"/>
      <c r="I85" s="35" t="n"/>
      <c r="J85" s="17" t="n"/>
      <c r="K85" s="16" t="n"/>
      <c r="L85" s="35" t="n"/>
      <c r="M85" s="17" t="n"/>
      <c r="N85" s="22">
        <f>IF($A85="","",IF($J85="","",IFERROR(MAX($J85-IF($M85="",0,$M85),0),"")))</f>
        <v/>
      </c>
      <c r="O85" s="22">
        <f>IF($A85="","",IF($G85="","",IFERROR(MAX($G85-IF($J85="",0,$J85),0),"")))</f>
        <v/>
      </c>
      <c r="P85" s="16" t="n"/>
      <c r="Q85" s="23">
        <f>IF($A85="","",IF($G85="","Check inputs",IF($G85=0,"No deposit required",IF($J85="","Awaiting receipt",IF($J85&lt;$G85,"Partial receipt",IF(AND($M85&lt;&gt;"",$M85&gt;$J85),"Check application",IF($N85&gt;0,"Received / unapplied","Fully applied")))))))</f>
        <v/>
      </c>
      <c r="R85" s="23">
        <f>IF($A85="","",IF(OR($E85="",$F85=""),"Contract amount or deposit rate missing, ","")&amp;IF(AND($G85&gt;0,$O85&gt;0,$H85&lt;&gt;"",$H85&lt;TODAY()),"Past due deposit, ","")&amp;IF(AND($G85&gt;0,$H85=""),"Required deposit missing due date, ","")&amp;IF(AND($I85&lt;&gt;"",$J85=""),"Receipt date without amount, ","")&amp;IF(AND($J85&lt;&gt;"",$I85=""),"Receipt amount without date, ","")&amp;IF(AND($J85&lt;&gt;"",$K85=""),"Receipt amount missing reference, ","")&amp;IF(AND($L85&lt;&gt;"",$M85=""),"Application date without amount, ","")&amp;IF(AND($M85&lt;&gt;"",$L85=""),"Applied amount without date, ","")&amp;IF(AND($M85&lt;&gt;"",$J85=""),"Applied amount without receipt amount, ","")&amp;IF(AND($M85&lt;&gt;"",$J85&lt;&gt;"",$M85&gt;$J85),"Applied exceeds received, ",""))</f>
        <v/>
      </c>
    </row>
    <row r="86" ht="31" customHeight="1">
      <c r="A86" s="16" t="n"/>
      <c r="B86" s="16" t="n"/>
      <c r="C86" s="16" t="n"/>
      <c r="D86" s="16" t="n"/>
      <c r="E86" s="17" t="n"/>
      <c r="F86" s="34" t="n"/>
      <c r="G86" s="19">
        <f>IF($A86="","",IF(OR($E86="",$F86=""),"",IFERROR($E86*$F86,"")))</f>
        <v/>
      </c>
      <c r="H86" s="35" t="n"/>
      <c r="I86" s="35" t="n"/>
      <c r="J86" s="17" t="n"/>
      <c r="K86" s="16" t="n"/>
      <c r="L86" s="35" t="n"/>
      <c r="M86" s="17" t="n"/>
      <c r="N86" s="19">
        <f>IF($A86="","",IF($J86="","",IFERROR(MAX($J86-IF($M86="",0,$M86),0),"")))</f>
        <v/>
      </c>
      <c r="O86" s="19">
        <f>IF($A86="","",IF($G86="","",IFERROR(MAX($G86-IF($J86="",0,$J86),0),"")))</f>
        <v/>
      </c>
      <c r="P86" s="16" t="n"/>
      <c r="Q86" s="21">
        <f>IF($A86="","",IF($G86="","Check inputs",IF($G86=0,"No deposit required",IF($J86="","Awaiting receipt",IF($J86&lt;$G86,"Partial receipt",IF(AND($M86&lt;&gt;"",$M86&gt;$J86),"Check application",IF($N86&gt;0,"Received / unapplied","Fully applied")))))))</f>
        <v/>
      </c>
      <c r="R86" s="21">
        <f>IF($A86="","",IF(OR($E86="",$F86=""),"Contract amount or deposit rate missing, ","")&amp;IF(AND($G86&gt;0,$O86&gt;0,$H86&lt;&gt;"",$H86&lt;TODAY()),"Past due deposit, ","")&amp;IF(AND($G86&gt;0,$H86=""),"Required deposit missing due date, ","")&amp;IF(AND($I86&lt;&gt;"",$J86=""),"Receipt date without amount, ","")&amp;IF(AND($J86&lt;&gt;"",$I86=""),"Receipt amount without date, ","")&amp;IF(AND($J86&lt;&gt;"",$K86=""),"Receipt amount missing reference, ","")&amp;IF(AND($L86&lt;&gt;"",$M86=""),"Application date without amount, ","")&amp;IF(AND($M86&lt;&gt;"",$L86=""),"Applied amount without date, ","")&amp;IF(AND($M86&lt;&gt;"",$J86=""),"Applied amount without receipt amount, ","")&amp;IF(AND($M86&lt;&gt;"",$J86&lt;&gt;"",$M86&gt;$J86),"Applied exceeds received, ",""))</f>
        <v/>
      </c>
    </row>
    <row r="87" ht="31" customHeight="1">
      <c r="A87" s="16" t="n"/>
      <c r="B87" s="16" t="n"/>
      <c r="C87" s="16" t="n"/>
      <c r="D87" s="16" t="n"/>
      <c r="E87" s="17" t="n"/>
      <c r="F87" s="34" t="n"/>
      <c r="G87" s="22">
        <f>IF($A87="","",IF(OR($E87="",$F87=""),"",IFERROR($E87*$F87,"")))</f>
        <v/>
      </c>
      <c r="H87" s="35" t="n"/>
      <c r="I87" s="35" t="n"/>
      <c r="J87" s="17" t="n"/>
      <c r="K87" s="16" t="n"/>
      <c r="L87" s="35" t="n"/>
      <c r="M87" s="17" t="n"/>
      <c r="N87" s="22">
        <f>IF($A87="","",IF($J87="","",IFERROR(MAX($J87-IF($M87="",0,$M87),0),"")))</f>
        <v/>
      </c>
      <c r="O87" s="22">
        <f>IF($A87="","",IF($G87="","",IFERROR(MAX($G87-IF($J87="",0,$J87),0),"")))</f>
        <v/>
      </c>
      <c r="P87" s="16" t="n"/>
      <c r="Q87" s="23">
        <f>IF($A87="","",IF($G87="","Check inputs",IF($G87=0,"No deposit required",IF($J87="","Awaiting receipt",IF($J87&lt;$G87,"Partial receipt",IF(AND($M87&lt;&gt;"",$M87&gt;$J87),"Check application",IF($N87&gt;0,"Received / unapplied","Fully applied")))))))</f>
        <v/>
      </c>
      <c r="R87" s="23">
        <f>IF($A87="","",IF(OR($E87="",$F87=""),"Contract amount or deposit rate missing, ","")&amp;IF(AND($G87&gt;0,$O87&gt;0,$H87&lt;&gt;"",$H87&lt;TODAY()),"Past due deposit, ","")&amp;IF(AND($G87&gt;0,$H87=""),"Required deposit missing due date, ","")&amp;IF(AND($I87&lt;&gt;"",$J87=""),"Receipt date without amount, ","")&amp;IF(AND($J87&lt;&gt;"",$I87=""),"Receipt amount without date, ","")&amp;IF(AND($J87&lt;&gt;"",$K87=""),"Receipt amount missing reference, ","")&amp;IF(AND($L87&lt;&gt;"",$M87=""),"Application date without amount, ","")&amp;IF(AND($M87&lt;&gt;"",$L87=""),"Applied amount without date, ","")&amp;IF(AND($M87&lt;&gt;"",$J87=""),"Applied amount without receipt amount, ","")&amp;IF(AND($M87&lt;&gt;"",$J87&lt;&gt;"",$M87&gt;$J87),"Applied exceeds received, ",""))</f>
        <v/>
      </c>
    </row>
    <row r="88" ht="31" customHeight="1">
      <c r="A88" s="16" t="n"/>
      <c r="B88" s="16" t="n"/>
      <c r="C88" s="16" t="n"/>
      <c r="D88" s="16" t="n"/>
      <c r="E88" s="17" t="n"/>
      <c r="F88" s="34" t="n"/>
      <c r="G88" s="19">
        <f>IF($A88="","",IF(OR($E88="",$F88=""),"",IFERROR($E88*$F88,"")))</f>
        <v/>
      </c>
      <c r="H88" s="35" t="n"/>
      <c r="I88" s="35" t="n"/>
      <c r="J88" s="17" t="n"/>
      <c r="K88" s="16" t="n"/>
      <c r="L88" s="35" t="n"/>
      <c r="M88" s="17" t="n"/>
      <c r="N88" s="19">
        <f>IF($A88="","",IF($J88="","",IFERROR(MAX($J88-IF($M88="",0,$M88),0),"")))</f>
        <v/>
      </c>
      <c r="O88" s="19">
        <f>IF($A88="","",IF($G88="","",IFERROR(MAX($G88-IF($J88="",0,$J88),0),"")))</f>
        <v/>
      </c>
      <c r="P88" s="16" t="n"/>
      <c r="Q88" s="21">
        <f>IF($A88="","",IF($G88="","Check inputs",IF($G88=0,"No deposit required",IF($J88="","Awaiting receipt",IF($J88&lt;$G88,"Partial receipt",IF(AND($M88&lt;&gt;"",$M88&gt;$J88),"Check application",IF($N88&gt;0,"Received / unapplied","Fully applied")))))))</f>
        <v/>
      </c>
      <c r="R88" s="21">
        <f>IF($A88="","",IF(OR($E88="",$F88=""),"Contract amount or deposit rate missing, ","")&amp;IF(AND($G88&gt;0,$O88&gt;0,$H88&lt;&gt;"",$H88&lt;TODAY()),"Past due deposit, ","")&amp;IF(AND($G88&gt;0,$H88=""),"Required deposit missing due date, ","")&amp;IF(AND($I88&lt;&gt;"",$J88=""),"Receipt date without amount, ","")&amp;IF(AND($J88&lt;&gt;"",$I88=""),"Receipt amount without date, ","")&amp;IF(AND($J88&lt;&gt;"",$K88=""),"Receipt amount missing reference, ","")&amp;IF(AND($L88&lt;&gt;"",$M88=""),"Application date without amount, ","")&amp;IF(AND($M88&lt;&gt;"",$L88=""),"Applied amount without date, ","")&amp;IF(AND($M88&lt;&gt;"",$J88=""),"Applied amount without receipt amount, ","")&amp;IF(AND($M88&lt;&gt;"",$J88&lt;&gt;"",$M88&gt;$J88),"Applied exceeds received, ",""))</f>
        <v/>
      </c>
    </row>
    <row r="89" ht="31" customHeight="1">
      <c r="A89" s="16" t="n"/>
      <c r="B89" s="16" t="n"/>
      <c r="C89" s="16" t="n"/>
      <c r="D89" s="16" t="n"/>
      <c r="E89" s="17" t="n"/>
      <c r="F89" s="34" t="n"/>
      <c r="G89" s="22">
        <f>IF($A89="","",IF(OR($E89="",$F89=""),"",IFERROR($E89*$F89,"")))</f>
        <v/>
      </c>
      <c r="H89" s="35" t="n"/>
      <c r="I89" s="35" t="n"/>
      <c r="J89" s="17" t="n"/>
      <c r="K89" s="16" t="n"/>
      <c r="L89" s="35" t="n"/>
      <c r="M89" s="17" t="n"/>
      <c r="N89" s="22">
        <f>IF($A89="","",IF($J89="","",IFERROR(MAX($J89-IF($M89="",0,$M89),0),"")))</f>
        <v/>
      </c>
      <c r="O89" s="22">
        <f>IF($A89="","",IF($G89="","",IFERROR(MAX($G89-IF($J89="",0,$J89),0),"")))</f>
        <v/>
      </c>
      <c r="P89" s="16" t="n"/>
      <c r="Q89" s="23">
        <f>IF($A89="","",IF($G89="","Check inputs",IF($G89=0,"No deposit required",IF($J89="","Awaiting receipt",IF($J89&lt;$G89,"Partial receipt",IF(AND($M89&lt;&gt;"",$M89&gt;$J89),"Check application",IF($N89&gt;0,"Received / unapplied","Fully applied")))))))</f>
        <v/>
      </c>
      <c r="R89" s="23">
        <f>IF($A89="","",IF(OR($E89="",$F89=""),"Contract amount or deposit rate missing, ","")&amp;IF(AND($G89&gt;0,$O89&gt;0,$H89&lt;&gt;"",$H89&lt;TODAY()),"Past due deposit, ","")&amp;IF(AND($G89&gt;0,$H89=""),"Required deposit missing due date, ","")&amp;IF(AND($I89&lt;&gt;"",$J89=""),"Receipt date without amount, ","")&amp;IF(AND($J89&lt;&gt;"",$I89=""),"Receipt amount without date, ","")&amp;IF(AND($J89&lt;&gt;"",$K89=""),"Receipt amount missing reference, ","")&amp;IF(AND($L89&lt;&gt;"",$M89=""),"Application date without amount, ","")&amp;IF(AND($M89&lt;&gt;"",$L89=""),"Applied amount without date, ","")&amp;IF(AND($M89&lt;&gt;"",$J89=""),"Applied amount without receipt amount, ","")&amp;IF(AND($M89&lt;&gt;"",$J89&lt;&gt;"",$M89&gt;$J89),"Applied exceeds received, ",""))</f>
        <v/>
      </c>
    </row>
    <row r="90" ht="31" customHeight="1">
      <c r="A90" s="16" t="n"/>
      <c r="B90" s="16" t="n"/>
      <c r="C90" s="16" t="n"/>
      <c r="D90" s="16" t="n"/>
      <c r="E90" s="17" t="n"/>
      <c r="F90" s="34" t="n"/>
      <c r="G90" s="19">
        <f>IF($A90="","",IF(OR($E90="",$F90=""),"",IFERROR($E90*$F90,"")))</f>
        <v/>
      </c>
      <c r="H90" s="35" t="n"/>
      <c r="I90" s="35" t="n"/>
      <c r="J90" s="17" t="n"/>
      <c r="K90" s="16" t="n"/>
      <c r="L90" s="35" t="n"/>
      <c r="M90" s="17" t="n"/>
      <c r="N90" s="19">
        <f>IF($A90="","",IF($J90="","",IFERROR(MAX($J90-IF($M90="",0,$M90),0),"")))</f>
        <v/>
      </c>
      <c r="O90" s="19">
        <f>IF($A90="","",IF($G90="","",IFERROR(MAX($G90-IF($J90="",0,$J90),0),"")))</f>
        <v/>
      </c>
      <c r="P90" s="16" t="n"/>
      <c r="Q90" s="21">
        <f>IF($A90="","",IF($G90="","Check inputs",IF($G90=0,"No deposit required",IF($J90="","Awaiting receipt",IF($J90&lt;$G90,"Partial receipt",IF(AND($M90&lt;&gt;"",$M90&gt;$J90),"Check application",IF($N90&gt;0,"Received / unapplied","Fully applied")))))))</f>
        <v/>
      </c>
      <c r="R90" s="21">
        <f>IF($A90="","",IF(OR($E90="",$F90=""),"Contract amount or deposit rate missing, ","")&amp;IF(AND($G90&gt;0,$O90&gt;0,$H90&lt;&gt;"",$H90&lt;TODAY()),"Past due deposit, ","")&amp;IF(AND($G90&gt;0,$H90=""),"Required deposit missing due date, ","")&amp;IF(AND($I90&lt;&gt;"",$J90=""),"Receipt date without amount, ","")&amp;IF(AND($J90&lt;&gt;"",$I90=""),"Receipt amount without date, ","")&amp;IF(AND($J90&lt;&gt;"",$K90=""),"Receipt amount missing reference, ","")&amp;IF(AND($L90&lt;&gt;"",$M90=""),"Application date without amount, ","")&amp;IF(AND($M90&lt;&gt;"",$L90=""),"Applied amount without date, ","")&amp;IF(AND($M90&lt;&gt;"",$J90=""),"Applied amount without receipt amount, ","")&amp;IF(AND($M90&lt;&gt;"",$J90&lt;&gt;"",$M90&gt;$J90),"Applied exceeds received, ",""))</f>
        <v/>
      </c>
    </row>
    <row r="91" ht="31" customHeight="1">
      <c r="A91" s="16" t="n"/>
      <c r="B91" s="16" t="n"/>
      <c r="C91" s="16" t="n"/>
      <c r="D91" s="16" t="n"/>
      <c r="E91" s="17" t="n"/>
      <c r="F91" s="34" t="n"/>
      <c r="G91" s="22">
        <f>IF($A91="","",IF(OR($E91="",$F91=""),"",IFERROR($E91*$F91,"")))</f>
        <v/>
      </c>
      <c r="H91" s="35" t="n"/>
      <c r="I91" s="35" t="n"/>
      <c r="J91" s="17" t="n"/>
      <c r="K91" s="16" t="n"/>
      <c r="L91" s="35" t="n"/>
      <c r="M91" s="17" t="n"/>
      <c r="N91" s="22">
        <f>IF($A91="","",IF($J91="","",IFERROR(MAX($J91-IF($M91="",0,$M91),0),"")))</f>
        <v/>
      </c>
      <c r="O91" s="22">
        <f>IF($A91="","",IF($G91="","",IFERROR(MAX($G91-IF($J91="",0,$J91),0),"")))</f>
        <v/>
      </c>
      <c r="P91" s="16" t="n"/>
      <c r="Q91" s="23">
        <f>IF($A91="","",IF($G91="","Check inputs",IF($G91=0,"No deposit required",IF($J91="","Awaiting receipt",IF($J91&lt;$G91,"Partial receipt",IF(AND($M91&lt;&gt;"",$M91&gt;$J91),"Check application",IF($N91&gt;0,"Received / unapplied","Fully applied")))))))</f>
        <v/>
      </c>
      <c r="R91" s="23">
        <f>IF($A91="","",IF(OR($E91="",$F91=""),"Contract amount or deposit rate missing, ","")&amp;IF(AND($G91&gt;0,$O91&gt;0,$H91&lt;&gt;"",$H91&lt;TODAY()),"Past due deposit, ","")&amp;IF(AND($G91&gt;0,$H91=""),"Required deposit missing due date, ","")&amp;IF(AND($I91&lt;&gt;"",$J91=""),"Receipt date without amount, ","")&amp;IF(AND($J91&lt;&gt;"",$I91=""),"Receipt amount without date, ","")&amp;IF(AND($J91&lt;&gt;"",$K91=""),"Receipt amount missing reference, ","")&amp;IF(AND($L91&lt;&gt;"",$M91=""),"Application date without amount, ","")&amp;IF(AND($M91&lt;&gt;"",$L91=""),"Applied amount without date, ","")&amp;IF(AND($M91&lt;&gt;"",$J91=""),"Applied amount without receipt amount, ","")&amp;IF(AND($M91&lt;&gt;"",$J91&lt;&gt;"",$M91&gt;$J91),"Applied exceeds received, ",""))</f>
        <v/>
      </c>
    </row>
    <row r="92" ht="31" customHeight="1">
      <c r="A92" s="16" t="n"/>
      <c r="B92" s="16" t="n"/>
      <c r="C92" s="16" t="n"/>
      <c r="D92" s="16" t="n"/>
      <c r="E92" s="17" t="n"/>
      <c r="F92" s="34" t="n"/>
      <c r="G92" s="19">
        <f>IF($A92="","",IF(OR($E92="",$F92=""),"",IFERROR($E92*$F92,"")))</f>
        <v/>
      </c>
      <c r="H92" s="35" t="n"/>
      <c r="I92" s="35" t="n"/>
      <c r="J92" s="17" t="n"/>
      <c r="K92" s="16" t="n"/>
      <c r="L92" s="35" t="n"/>
      <c r="M92" s="17" t="n"/>
      <c r="N92" s="19">
        <f>IF($A92="","",IF($J92="","",IFERROR(MAX($J92-IF($M92="",0,$M92),0),"")))</f>
        <v/>
      </c>
      <c r="O92" s="19">
        <f>IF($A92="","",IF($G92="","",IFERROR(MAX($G92-IF($J92="",0,$J92),0),"")))</f>
        <v/>
      </c>
      <c r="P92" s="16" t="n"/>
      <c r="Q92" s="21">
        <f>IF($A92="","",IF($G92="","Check inputs",IF($G92=0,"No deposit required",IF($J92="","Awaiting receipt",IF($J92&lt;$G92,"Partial receipt",IF(AND($M92&lt;&gt;"",$M92&gt;$J92),"Check application",IF($N92&gt;0,"Received / unapplied","Fully applied")))))))</f>
        <v/>
      </c>
      <c r="R92" s="21">
        <f>IF($A92="","",IF(OR($E92="",$F92=""),"Contract amount or deposit rate missing, ","")&amp;IF(AND($G92&gt;0,$O92&gt;0,$H92&lt;&gt;"",$H92&lt;TODAY()),"Past due deposit, ","")&amp;IF(AND($G92&gt;0,$H92=""),"Required deposit missing due date, ","")&amp;IF(AND($I92&lt;&gt;"",$J92=""),"Receipt date without amount, ","")&amp;IF(AND($J92&lt;&gt;"",$I92=""),"Receipt amount without date, ","")&amp;IF(AND($J92&lt;&gt;"",$K92=""),"Receipt amount missing reference, ","")&amp;IF(AND($L92&lt;&gt;"",$M92=""),"Application date without amount, ","")&amp;IF(AND($M92&lt;&gt;"",$L92=""),"Applied amount without date, ","")&amp;IF(AND($M92&lt;&gt;"",$J92=""),"Applied amount without receipt amount, ","")&amp;IF(AND($M92&lt;&gt;"",$J92&lt;&gt;"",$M92&gt;$J92),"Applied exceeds received, ",""))</f>
        <v/>
      </c>
    </row>
    <row r="93" ht="31" customHeight="1">
      <c r="A93" s="16" t="n"/>
      <c r="B93" s="16" t="n"/>
      <c r="C93" s="16" t="n"/>
      <c r="D93" s="16" t="n"/>
      <c r="E93" s="17" t="n"/>
      <c r="F93" s="34" t="n"/>
      <c r="G93" s="22">
        <f>IF($A93="","",IF(OR($E93="",$F93=""),"",IFERROR($E93*$F93,"")))</f>
        <v/>
      </c>
      <c r="H93" s="35" t="n"/>
      <c r="I93" s="35" t="n"/>
      <c r="J93" s="17" t="n"/>
      <c r="K93" s="16" t="n"/>
      <c r="L93" s="35" t="n"/>
      <c r="M93" s="17" t="n"/>
      <c r="N93" s="22">
        <f>IF($A93="","",IF($J93="","",IFERROR(MAX($J93-IF($M93="",0,$M93),0),"")))</f>
        <v/>
      </c>
      <c r="O93" s="22">
        <f>IF($A93="","",IF($G93="","",IFERROR(MAX($G93-IF($J93="",0,$J93),0),"")))</f>
        <v/>
      </c>
      <c r="P93" s="16" t="n"/>
      <c r="Q93" s="23">
        <f>IF($A93="","",IF($G93="","Check inputs",IF($G93=0,"No deposit required",IF($J93="","Awaiting receipt",IF($J93&lt;$G93,"Partial receipt",IF(AND($M93&lt;&gt;"",$M93&gt;$J93),"Check application",IF($N93&gt;0,"Received / unapplied","Fully applied")))))))</f>
        <v/>
      </c>
      <c r="R93" s="23">
        <f>IF($A93="","",IF(OR($E93="",$F93=""),"Contract amount or deposit rate missing, ","")&amp;IF(AND($G93&gt;0,$O93&gt;0,$H93&lt;&gt;"",$H93&lt;TODAY()),"Past due deposit, ","")&amp;IF(AND($G93&gt;0,$H93=""),"Required deposit missing due date, ","")&amp;IF(AND($I93&lt;&gt;"",$J93=""),"Receipt date without amount, ","")&amp;IF(AND($J93&lt;&gt;"",$I93=""),"Receipt amount without date, ","")&amp;IF(AND($J93&lt;&gt;"",$K93=""),"Receipt amount missing reference, ","")&amp;IF(AND($L93&lt;&gt;"",$M93=""),"Application date without amount, ","")&amp;IF(AND($M93&lt;&gt;"",$L93=""),"Applied amount without date, ","")&amp;IF(AND($M93&lt;&gt;"",$J93=""),"Applied amount without receipt amount, ","")&amp;IF(AND($M93&lt;&gt;"",$J93&lt;&gt;"",$M93&gt;$J93),"Applied exceeds received, ",""))</f>
        <v/>
      </c>
    </row>
    <row r="94" ht="31" customHeight="1">
      <c r="A94" s="16" t="n"/>
      <c r="B94" s="16" t="n"/>
      <c r="C94" s="16" t="n"/>
      <c r="D94" s="16" t="n"/>
      <c r="E94" s="17" t="n"/>
      <c r="F94" s="34" t="n"/>
      <c r="G94" s="19">
        <f>IF($A94="","",IF(OR($E94="",$F94=""),"",IFERROR($E94*$F94,"")))</f>
        <v/>
      </c>
      <c r="H94" s="35" t="n"/>
      <c r="I94" s="35" t="n"/>
      <c r="J94" s="17" t="n"/>
      <c r="K94" s="16" t="n"/>
      <c r="L94" s="35" t="n"/>
      <c r="M94" s="17" t="n"/>
      <c r="N94" s="19">
        <f>IF($A94="","",IF($J94="","",IFERROR(MAX($J94-IF($M94="",0,$M94),0),"")))</f>
        <v/>
      </c>
      <c r="O94" s="19">
        <f>IF($A94="","",IF($G94="","",IFERROR(MAX($G94-IF($J94="",0,$J94),0),"")))</f>
        <v/>
      </c>
      <c r="P94" s="16" t="n"/>
      <c r="Q94" s="21">
        <f>IF($A94="","",IF($G94="","Check inputs",IF($G94=0,"No deposit required",IF($J94="","Awaiting receipt",IF($J94&lt;$G94,"Partial receipt",IF(AND($M94&lt;&gt;"",$M94&gt;$J94),"Check application",IF($N94&gt;0,"Received / unapplied","Fully applied")))))))</f>
        <v/>
      </c>
      <c r="R94" s="21">
        <f>IF($A94="","",IF(OR($E94="",$F94=""),"Contract amount or deposit rate missing, ","")&amp;IF(AND($G94&gt;0,$O94&gt;0,$H94&lt;&gt;"",$H94&lt;TODAY()),"Past due deposit, ","")&amp;IF(AND($G94&gt;0,$H94=""),"Required deposit missing due date, ","")&amp;IF(AND($I94&lt;&gt;"",$J94=""),"Receipt date without amount, ","")&amp;IF(AND($J94&lt;&gt;"",$I94=""),"Receipt amount without date, ","")&amp;IF(AND($J94&lt;&gt;"",$K94=""),"Receipt amount missing reference, ","")&amp;IF(AND($L94&lt;&gt;"",$M94=""),"Application date without amount, ","")&amp;IF(AND($M94&lt;&gt;"",$L94=""),"Applied amount without date, ","")&amp;IF(AND($M94&lt;&gt;"",$J94=""),"Applied amount without receipt amount, ","")&amp;IF(AND($M94&lt;&gt;"",$J94&lt;&gt;"",$M94&gt;$J94),"Applied exceeds received, ",""))</f>
        <v/>
      </c>
    </row>
    <row r="95" ht="31" customHeight="1">
      <c r="A95" s="16" t="n"/>
      <c r="B95" s="16" t="n"/>
      <c r="C95" s="16" t="n"/>
      <c r="D95" s="16" t="n"/>
      <c r="E95" s="17" t="n"/>
      <c r="F95" s="34" t="n"/>
      <c r="G95" s="22">
        <f>IF($A95="","",IF(OR($E95="",$F95=""),"",IFERROR($E95*$F95,"")))</f>
        <v/>
      </c>
      <c r="H95" s="35" t="n"/>
      <c r="I95" s="35" t="n"/>
      <c r="J95" s="17" t="n"/>
      <c r="K95" s="16" t="n"/>
      <c r="L95" s="35" t="n"/>
      <c r="M95" s="17" t="n"/>
      <c r="N95" s="22">
        <f>IF($A95="","",IF($J95="","",IFERROR(MAX($J95-IF($M95="",0,$M95),0),"")))</f>
        <v/>
      </c>
      <c r="O95" s="22">
        <f>IF($A95="","",IF($G95="","",IFERROR(MAX($G95-IF($J95="",0,$J95),0),"")))</f>
        <v/>
      </c>
      <c r="P95" s="16" t="n"/>
      <c r="Q95" s="23">
        <f>IF($A95="","",IF($G95="","Check inputs",IF($G95=0,"No deposit required",IF($J95="","Awaiting receipt",IF($J95&lt;$G95,"Partial receipt",IF(AND($M95&lt;&gt;"",$M95&gt;$J95),"Check application",IF($N95&gt;0,"Received / unapplied","Fully applied")))))))</f>
        <v/>
      </c>
      <c r="R95" s="23">
        <f>IF($A95="","",IF(OR($E95="",$F95=""),"Contract amount or deposit rate missing, ","")&amp;IF(AND($G95&gt;0,$O95&gt;0,$H95&lt;&gt;"",$H95&lt;TODAY()),"Past due deposit, ","")&amp;IF(AND($G95&gt;0,$H95=""),"Required deposit missing due date, ","")&amp;IF(AND($I95&lt;&gt;"",$J95=""),"Receipt date without amount, ","")&amp;IF(AND($J95&lt;&gt;"",$I95=""),"Receipt amount without date, ","")&amp;IF(AND($J95&lt;&gt;"",$K95=""),"Receipt amount missing reference, ","")&amp;IF(AND($L95&lt;&gt;"",$M95=""),"Application date without amount, ","")&amp;IF(AND($M95&lt;&gt;"",$L95=""),"Applied amount without date, ","")&amp;IF(AND($M95&lt;&gt;"",$J95=""),"Applied amount without receipt amount, ","")&amp;IF(AND($M95&lt;&gt;"",$J95&lt;&gt;"",$M95&gt;$J95),"Applied exceeds received, ",""))</f>
        <v/>
      </c>
    </row>
    <row r="96" ht="31" customHeight="1">
      <c r="A96" s="16" t="n"/>
      <c r="B96" s="16" t="n"/>
      <c r="C96" s="16" t="n"/>
      <c r="D96" s="16" t="n"/>
      <c r="E96" s="17" t="n"/>
      <c r="F96" s="34" t="n"/>
      <c r="G96" s="19">
        <f>IF($A96="","",IF(OR($E96="",$F96=""),"",IFERROR($E96*$F96,"")))</f>
        <v/>
      </c>
      <c r="H96" s="35" t="n"/>
      <c r="I96" s="35" t="n"/>
      <c r="J96" s="17" t="n"/>
      <c r="K96" s="16" t="n"/>
      <c r="L96" s="35" t="n"/>
      <c r="M96" s="17" t="n"/>
      <c r="N96" s="19">
        <f>IF($A96="","",IF($J96="","",IFERROR(MAX($J96-IF($M96="",0,$M96),0),"")))</f>
        <v/>
      </c>
      <c r="O96" s="19">
        <f>IF($A96="","",IF($G96="","",IFERROR(MAX($G96-IF($J96="",0,$J96),0),"")))</f>
        <v/>
      </c>
      <c r="P96" s="16" t="n"/>
      <c r="Q96" s="21">
        <f>IF($A96="","",IF($G96="","Check inputs",IF($G96=0,"No deposit required",IF($J96="","Awaiting receipt",IF($J96&lt;$G96,"Partial receipt",IF(AND($M96&lt;&gt;"",$M96&gt;$J96),"Check application",IF($N96&gt;0,"Received / unapplied","Fully applied")))))))</f>
        <v/>
      </c>
      <c r="R96" s="21">
        <f>IF($A96="","",IF(OR($E96="",$F96=""),"Contract amount or deposit rate missing, ","")&amp;IF(AND($G96&gt;0,$O96&gt;0,$H96&lt;&gt;"",$H96&lt;TODAY()),"Past due deposit, ","")&amp;IF(AND($G96&gt;0,$H96=""),"Required deposit missing due date, ","")&amp;IF(AND($I96&lt;&gt;"",$J96=""),"Receipt date without amount, ","")&amp;IF(AND($J96&lt;&gt;"",$I96=""),"Receipt amount without date, ","")&amp;IF(AND($J96&lt;&gt;"",$K96=""),"Receipt amount missing reference, ","")&amp;IF(AND($L96&lt;&gt;"",$M96=""),"Application date without amount, ","")&amp;IF(AND($M96&lt;&gt;"",$L96=""),"Applied amount without date, ","")&amp;IF(AND($M96&lt;&gt;"",$J96=""),"Applied amount without receipt amount, ","")&amp;IF(AND($M96&lt;&gt;"",$J96&lt;&gt;"",$M96&gt;$J96),"Applied exceeds received, ",""))</f>
        <v/>
      </c>
    </row>
    <row r="97" ht="31" customHeight="1">
      <c r="A97" s="16" t="n"/>
      <c r="B97" s="16" t="n"/>
      <c r="C97" s="16" t="n"/>
      <c r="D97" s="16" t="n"/>
      <c r="E97" s="17" t="n"/>
      <c r="F97" s="34" t="n"/>
      <c r="G97" s="22">
        <f>IF($A97="","",IF(OR($E97="",$F97=""),"",IFERROR($E97*$F97,"")))</f>
        <v/>
      </c>
      <c r="H97" s="35" t="n"/>
      <c r="I97" s="35" t="n"/>
      <c r="J97" s="17" t="n"/>
      <c r="K97" s="16" t="n"/>
      <c r="L97" s="35" t="n"/>
      <c r="M97" s="17" t="n"/>
      <c r="N97" s="22">
        <f>IF($A97="","",IF($J97="","",IFERROR(MAX($J97-IF($M97="",0,$M97),0),"")))</f>
        <v/>
      </c>
      <c r="O97" s="22">
        <f>IF($A97="","",IF($G97="","",IFERROR(MAX($G97-IF($J97="",0,$J97),0),"")))</f>
        <v/>
      </c>
      <c r="P97" s="16" t="n"/>
      <c r="Q97" s="23">
        <f>IF($A97="","",IF($G97="","Check inputs",IF($G97=0,"No deposit required",IF($J97="","Awaiting receipt",IF($J97&lt;$G97,"Partial receipt",IF(AND($M97&lt;&gt;"",$M97&gt;$J97),"Check application",IF($N97&gt;0,"Received / unapplied","Fully applied")))))))</f>
        <v/>
      </c>
      <c r="R97" s="23">
        <f>IF($A97="","",IF(OR($E97="",$F97=""),"Contract amount or deposit rate missing, ","")&amp;IF(AND($G97&gt;0,$O97&gt;0,$H97&lt;&gt;"",$H97&lt;TODAY()),"Past due deposit, ","")&amp;IF(AND($G97&gt;0,$H97=""),"Required deposit missing due date, ","")&amp;IF(AND($I97&lt;&gt;"",$J97=""),"Receipt date without amount, ","")&amp;IF(AND($J97&lt;&gt;"",$I97=""),"Receipt amount without date, ","")&amp;IF(AND($J97&lt;&gt;"",$K97=""),"Receipt amount missing reference, ","")&amp;IF(AND($L97&lt;&gt;"",$M97=""),"Application date without amount, ","")&amp;IF(AND($M97&lt;&gt;"",$L97=""),"Applied amount without date, ","")&amp;IF(AND($M97&lt;&gt;"",$J97=""),"Applied amount without receipt amount, ","")&amp;IF(AND($M97&lt;&gt;"",$J97&lt;&gt;"",$M97&gt;$J97),"Applied exceeds received, ",""))</f>
        <v/>
      </c>
    </row>
    <row r="98" ht="31" customHeight="1">
      <c r="A98" s="16" t="n"/>
      <c r="B98" s="16" t="n"/>
      <c r="C98" s="16" t="n"/>
      <c r="D98" s="16" t="n"/>
      <c r="E98" s="17" t="n"/>
      <c r="F98" s="34" t="n"/>
      <c r="G98" s="19">
        <f>IF($A98="","",IF(OR($E98="",$F98=""),"",IFERROR($E98*$F98,"")))</f>
        <v/>
      </c>
      <c r="H98" s="35" t="n"/>
      <c r="I98" s="35" t="n"/>
      <c r="J98" s="17" t="n"/>
      <c r="K98" s="16" t="n"/>
      <c r="L98" s="35" t="n"/>
      <c r="M98" s="17" t="n"/>
      <c r="N98" s="19">
        <f>IF($A98="","",IF($J98="","",IFERROR(MAX($J98-IF($M98="",0,$M98),0),"")))</f>
        <v/>
      </c>
      <c r="O98" s="19">
        <f>IF($A98="","",IF($G98="","",IFERROR(MAX($G98-IF($J98="",0,$J98),0),"")))</f>
        <v/>
      </c>
      <c r="P98" s="16" t="n"/>
      <c r="Q98" s="21">
        <f>IF($A98="","",IF($G98="","Check inputs",IF($G98=0,"No deposit required",IF($J98="","Awaiting receipt",IF($J98&lt;$G98,"Partial receipt",IF(AND($M98&lt;&gt;"",$M98&gt;$J98),"Check application",IF($N98&gt;0,"Received / unapplied","Fully applied")))))))</f>
        <v/>
      </c>
      <c r="R98" s="21">
        <f>IF($A98="","",IF(OR($E98="",$F98=""),"Contract amount or deposit rate missing, ","")&amp;IF(AND($G98&gt;0,$O98&gt;0,$H98&lt;&gt;"",$H98&lt;TODAY()),"Past due deposit, ","")&amp;IF(AND($G98&gt;0,$H98=""),"Required deposit missing due date, ","")&amp;IF(AND($I98&lt;&gt;"",$J98=""),"Receipt date without amount, ","")&amp;IF(AND($J98&lt;&gt;"",$I98=""),"Receipt amount without date, ","")&amp;IF(AND($J98&lt;&gt;"",$K98=""),"Receipt amount missing reference, ","")&amp;IF(AND($L98&lt;&gt;"",$M98=""),"Application date without amount, ","")&amp;IF(AND($M98&lt;&gt;"",$L98=""),"Applied amount without date, ","")&amp;IF(AND($M98&lt;&gt;"",$J98=""),"Applied amount without receipt amount, ","")&amp;IF(AND($M98&lt;&gt;"",$J98&lt;&gt;"",$M98&gt;$J98),"Applied exceeds received, ",""))</f>
        <v/>
      </c>
    </row>
    <row r="99" ht="31" customHeight="1">
      <c r="A99" s="16" t="n"/>
      <c r="B99" s="16" t="n"/>
      <c r="C99" s="16" t="n"/>
      <c r="D99" s="16" t="n"/>
      <c r="E99" s="17" t="n"/>
      <c r="F99" s="34" t="n"/>
      <c r="G99" s="22">
        <f>IF($A99="","",IF(OR($E99="",$F99=""),"",IFERROR($E99*$F99,"")))</f>
        <v/>
      </c>
      <c r="H99" s="35" t="n"/>
      <c r="I99" s="35" t="n"/>
      <c r="J99" s="17" t="n"/>
      <c r="K99" s="16" t="n"/>
      <c r="L99" s="35" t="n"/>
      <c r="M99" s="17" t="n"/>
      <c r="N99" s="22">
        <f>IF($A99="","",IF($J99="","",IFERROR(MAX($J99-IF($M99="",0,$M99),0),"")))</f>
        <v/>
      </c>
      <c r="O99" s="22">
        <f>IF($A99="","",IF($G99="","",IFERROR(MAX($G99-IF($J99="",0,$J99),0),"")))</f>
        <v/>
      </c>
      <c r="P99" s="16" t="n"/>
      <c r="Q99" s="23">
        <f>IF($A99="","",IF($G99="","Check inputs",IF($G99=0,"No deposit required",IF($J99="","Awaiting receipt",IF($J99&lt;$G99,"Partial receipt",IF(AND($M99&lt;&gt;"",$M99&gt;$J99),"Check application",IF($N99&gt;0,"Received / unapplied","Fully applied")))))))</f>
        <v/>
      </c>
      <c r="R99" s="23">
        <f>IF($A99="","",IF(OR($E99="",$F99=""),"Contract amount or deposit rate missing, ","")&amp;IF(AND($G99&gt;0,$O99&gt;0,$H99&lt;&gt;"",$H99&lt;TODAY()),"Past due deposit, ","")&amp;IF(AND($G99&gt;0,$H99=""),"Required deposit missing due date, ","")&amp;IF(AND($I99&lt;&gt;"",$J99=""),"Receipt date without amount, ","")&amp;IF(AND($J99&lt;&gt;"",$I99=""),"Receipt amount without date, ","")&amp;IF(AND($J99&lt;&gt;"",$K99=""),"Receipt amount missing reference, ","")&amp;IF(AND($L99&lt;&gt;"",$M99=""),"Application date without amount, ","")&amp;IF(AND($M99&lt;&gt;"",$L99=""),"Applied amount without date, ","")&amp;IF(AND($M99&lt;&gt;"",$J99=""),"Applied amount without receipt amount, ","")&amp;IF(AND($M99&lt;&gt;"",$J99&lt;&gt;"",$M99&gt;$J99),"Applied exceeds received, ",""))</f>
        <v/>
      </c>
    </row>
    <row r="100" ht="31" customHeight="1">
      <c r="A100" s="16" t="n"/>
      <c r="B100" s="16" t="n"/>
      <c r="C100" s="16" t="n"/>
      <c r="D100" s="16" t="n"/>
      <c r="E100" s="17" t="n"/>
      <c r="F100" s="34" t="n"/>
      <c r="G100" s="19">
        <f>IF($A100="","",IF(OR($E100="",$F100=""),"",IFERROR($E100*$F100,"")))</f>
        <v/>
      </c>
      <c r="H100" s="35" t="n"/>
      <c r="I100" s="35" t="n"/>
      <c r="J100" s="17" t="n"/>
      <c r="K100" s="16" t="n"/>
      <c r="L100" s="35" t="n"/>
      <c r="M100" s="17" t="n"/>
      <c r="N100" s="19">
        <f>IF($A100="","",IF($J100="","",IFERROR(MAX($J100-IF($M100="",0,$M100),0),"")))</f>
        <v/>
      </c>
      <c r="O100" s="19">
        <f>IF($A100="","",IF($G100="","",IFERROR(MAX($G100-IF($J100="",0,$J100),0),"")))</f>
        <v/>
      </c>
      <c r="P100" s="16" t="n"/>
      <c r="Q100" s="21">
        <f>IF($A100="","",IF($G100="","Check inputs",IF($G100=0,"No deposit required",IF($J100="","Awaiting receipt",IF($J100&lt;$G100,"Partial receipt",IF(AND($M100&lt;&gt;"",$M100&gt;$J100),"Check application",IF($N100&gt;0,"Received / unapplied","Fully applied")))))))</f>
        <v/>
      </c>
      <c r="R100" s="21">
        <f>IF($A100="","",IF(OR($E100="",$F100=""),"Contract amount or deposit rate missing, ","")&amp;IF(AND($G100&gt;0,$O100&gt;0,$H100&lt;&gt;"",$H100&lt;TODAY()),"Past due deposit, ","")&amp;IF(AND($G100&gt;0,$H100=""),"Required deposit missing due date, ","")&amp;IF(AND($I100&lt;&gt;"",$J100=""),"Receipt date without amount, ","")&amp;IF(AND($J100&lt;&gt;"",$I100=""),"Receipt amount without date, ","")&amp;IF(AND($J100&lt;&gt;"",$K100=""),"Receipt amount missing reference, ","")&amp;IF(AND($L100&lt;&gt;"",$M100=""),"Application date without amount, ","")&amp;IF(AND($M100&lt;&gt;"",$L100=""),"Applied amount without date, ","")&amp;IF(AND($M100&lt;&gt;"",$J100=""),"Applied amount without receipt amount, ","")&amp;IF(AND($M100&lt;&gt;"",$J100&lt;&gt;"",$M100&gt;$J100),"Applied exceeds received, ",""))</f>
        <v/>
      </c>
    </row>
    <row r="101" ht="31" customHeight="1">
      <c r="A101" s="16" t="n"/>
      <c r="B101" s="16" t="n"/>
      <c r="C101" s="16" t="n"/>
      <c r="D101" s="16" t="n"/>
      <c r="E101" s="17" t="n"/>
      <c r="F101" s="34" t="n"/>
      <c r="G101" s="22">
        <f>IF($A101="","",IF(OR($E101="",$F101=""),"",IFERROR($E101*$F101,"")))</f>
        <v/>
      </c>
      <c r="H101" s="35" t="n"/>
      <c r="I101" s="35" t="n"/>
      <c r="J101" s="17" t="n"/>
      <c r="K101" s="16" t="n"/>
      <c r="L101" s="35" t="n"/>
      <c r="M101" s="17" t="n"/>
      <c r="N101" s="22">
        <f>IF($A101="","",IF($J101="","",IFERROR(MAX($J101-IF($M101="",0,$M101),0),"")))</f>
        <v/>
      </c>
      <c r="O101" s="22">
        <f>IF($A101="","",IF($G101="","",IFERROR(MAX($G101-IF($J101="",0,$J101),0),"")))</f>
        <v/>
      </c>
      <c r="P101" s="16" t="n"/>
      <c r="Q101" s="23">
        <f>IF($A101="","",IF($G101="","Check inputs",IF($G101=0,"No deposit required",IF($J101="","Awaiting receipt",IF($J101&lt;$G101,"Partial receipt",IF(AND($M101&lt;&gt;"",$M101&gt;$J101),"Check application",IF($N101&gt;0,"Received / unapplied","Fully applied")))))))</f>
        <v/>
      </c>
      <c r="R101" s="23">
        <f>IF($A101="","",IF(OR($E101="",$F101=""),"Contract amount or deposit rate missing, ","")&amp;IF(AND($G101&gt;0,$O101&gt;0,$H101&lt;&gt;"",$H101&lt;TODAY()),"Past due deposit, ","")&amp;IF(AND($G101&gt;0,$H101=""),"Required deposit missing due date, ","")&amp;IF(AND($I101&lt;&gt;"",$J101=""),"Receipt date without amount, ","")&amp;IF(AND($J101&lt;&gt;"",$I101=""),"Receipt amount without date, ","")&amp;IF(AND($J101&lt;&gt;"",$K101=""),"Receipt amount missing reference, ","")&amp;IF(AND($L101&lt;&gt;"",$M101=""),"Application date without amount, ","")&amp;IF(AND($M101&lt;&gt;"",$L101=""),"Applied amount without date, ","")&amp;IF(AND($M101&lt;&gt;"",$J101=""),"Applied amount without receipt amount, ","")&amp;IF(AND($M101&lt;&gt;"",$J101&lt;&gt;"",$M101&gt;$J101),"Applied exceeds received, ",""))</f>
        <v/>
      </c>
    </row>
    <row r="102" ht="31" customHeight="1">
      <c r="A102" s="16" t="n"/>
      <c r="B102" s="16" t="n"/>
      <c r="C102" s="16" t="n"/>
      <c r="D102" s="16" t="n"/>
      <c r="E102" s="17" t="n"/>
      <c r="F102" s="34" t="n"/>
      <c r="G102" s="19">
        <f>IF($A102="","",IF(OR($E102="",$F102=""),"",IFERROR($E102*$F102,"")))</f>
        <v/>
      </c>
      <c r="H102" s="35" t="n"/>
      <c r="I102" s="35" t="n"/>
      <c r="J102" s="17" t="n"/>
      <c r="K102" s="16" t="n"/>
      <c r="L102" s="35" t="n"/>
      <c r="M102" s="17" t="n"/>
      <c r="N102" s="19">
        <f>IF($A102="","",IF($J102="","",IFERROR(MAX($J102-IF($M102="",0,$M102),0),"")))</f>
        <v/>
      </c>
      <c r="O102" s="19">
        <f>IF($A102="","",IF($G102="","",IFERROR(MAX($G102-IF($J102="",0,$J102),0),"")))</f>
        <v/>
      </c>
      <c r="P102" s="16" t="n"/>
      <c r="Q102" s="21">
        <f>IF($A102="","",IF($G102="","Check inputs",IF($G102=0,"No deposit required",IF($J102="","Awaiting receipt",IF($J102&lt;$G102,"Partial receipt",IF(AND($M102&lt;&gt;"",$M102&gt;$J102),"Check application",IF($N102&gt;0,"Received / unapplied","Fully applied")))))))</f>
        <v/>
      </c>
      <c r="R102" s="21">
        <f>IF($A102="","",IF(OR($E102="",$F102=""),"Contract amount or deposit rate missing, ","")&amp;IF(AND($G102&gt;0,$O102&gt;0,$H102&lt;&gt;"",$H102&lt;TODAY()),"Past due deposit, ","")&amp;IF(AND($G102&gt;0,$H102=""),"Required deposit missing due date, ","")&amp;IF(AND($I102&lt;&gt;"",$J102=""),"Receipt date without amount, ","")&amp;IF(AND($J102&lt;&gt;"",$I102=""),"Receipt amount without date, ","")&amp;IF(AND($J102&lt;&gt;"",$K102=""),"Receipt amount missing reference, ","")&amp;IF(AND($L102&lt;&gt;"",$M102=""),"Application date without amount, ","")&amp;IF(AND($M102&lt;&gt;"",$L102=""),"Applied amount without date, ","")&amp;IF(AND($M102&lt;&gt;"",$J102=""),"Applied amount without receipt amount, ","")&amp;IF(AND($M102&lt;&gt;"",$J102&lt;&gt;"",$M102&gt;$J102),"Applied exceeds received, ",""))</f>
        <v/>
      </c>
    </row>
    <row r="103" ht="31" customHeight="1">
      <c r="A103" s="16" t="n"/>
      <c r="B103" s="16" t="n"/>
      <c r="C103" s="16" t="n"/>
      <c r="D103" s="16" t="n"/>
      <c r="E103" s="17" t="n"/>
      <c r="F103" s="34" t="n"/>
      <c r="G103" s="22">
        <f>IF($A103="","",IF(OR($E103="",$F103=""),"",IFERROR($E103*$F103,"")))</f>
        <v/>
      </c>
      <c r="H103" s="35" t="n"/>
      <c r="I103" s="35" t="n"/>
      <c r="J103" s="17" t="n"/>
      <c r="K103" s="16" t="n"/>
      <c r="L103" s="35" t="n"/>
      <c r="M103" s="17" t="n"/>
      <c r="N103" s="22">
        <f>IF($A103="","",IF($J103="","",IFERROR(MAX($J103-IF($M103="",0,$M103),0),"")))</f>
        <v/>
      </c>
      <c r="O103" s="22">
        <f>IF($A103="","",IF($G103="","",IFERROR(MAX($G103-IF($J103="",0,$J103),0),"")))</f>
        <v/>
      </c>
      <c r="P103" s="16" t="n"/>
      <c r="Q103" s="23">
        <f>IF($A103="","",IF($G103="","Check inputs",IF($G103=0,"No deposit required",IF($J103="","Awaiting receipt",IF($J103&lt;$G103,"Partial receipt",IF(AND($M103&lt;&gt;"",$M103&gt;$J103),"Check application",IF($N103&gt;0,"Received / unapplied","Fully applied")))))))</f>
        <v/>
      </c>
      <c r="R103" s="23">
        <f>IF($A103="","",IF(OR($E103="",$F103=""),"Contract amount or deposit rate missing, ","")&amp;IF(AND($G103&gt;0,$O103&gt;0,$H103&lt;&gt;"",$H103&lt;TODAY()),"Past due deposit, ","")&amp;IF(AND($G103&gt;0,$H103=""),"Required deposit missing due date, ","")&amp;IF(AND($I103&lt;&gt;"",$J103=""),"Receipt date without amount, ","")&amp;IF(AND($J103&lt;&gt;"",$I103=""),"Receipt amount without date, ","")&amp;IF(AND($J103&lt;&gt;"",$K103=""),"Receipt amount missing reference, ","")&amp;IF(AND($L103&lt;&gt;"",$M103=""),"Application date without amount, ","")&amp;IF(AND($M103&lt;&gt;"",$L103=""),"Applied amount without date, ","")&amp;IF(AND($M103&lt;&gt;"",$J103=""),"Applied amount without receipt amount, ","")&amp;IF(AND($M103&lt;&gt;"",$J103&lt;&gt;"",$M103&gt;$J103),"Applied exceeds received, ",""))</f>
        <v/>
      </c>
    </row>
  </sheetData>
  <autoFilter ref="A3:R103"/>
  <conditionalFormatting sqref="A4:A103">
    <cfRule type="expression" priority="1" dxfId="0">
      <formula>AND($A4&lt;&gt;"",COUNTIF($A$4:$A$103,$A4)&gt;1)</formula>
    </cfRule>
  </conditionalFormatting>
  <conditionalFormatting sqref="H4:H103">
    <cfRule type="expression" priority="2" dxfId="0">
      <formula>AND($A4&lt;&gt;"",$O4&gt;0,$H4&lt;&gt;"",$H4&lt;TODAY())</formula>
    </cfRule>
  </conditionalFormatting>
  <conditionalFormatting sqref="M4:M103">
    <cfRule type="expression" priority="3" dxfId="0">
      <formula>AND($M4&lt;&gt;"",$J4&lt;&gt;"",$M4&gt;$J4)</formula>
    </cfRule>
  </conditionalFormatting>
  <conditionalFormatting sqref="Q4:Q103">
    <cfRule type="expression" priority="4" dxfId="1">
      <formula>$Q4="Fully applied"</formula>
    </cfRule>
  </conditionalFormatting>
  <conditionalFormatting sqref="R4:R103">
    <cfRule type="expression" priority="5" dxfId="0">
      <formula>$R4&lt;&gt;""</formula>
    </cfRule>
  </conditionalFormatting>
  <dataValidations count="5">
    <dataValidation sqref="D4:D103" showDropDown="0" showInputMessage="1" showErrorMessage="1" allowBlank="0" errorTitle="Check service" error="Select a service from the editable list on the Assumptions sheet." promptTitle="Service" prompt="Choose the service associated with this project." type="list">
      <formula1>INDIRECT("Assumptions!$A$11:$A$18")</formula1>
    </dataValidation>
    <dataValidation sqref="P4:P103" showDropDown="0" showInputMessage="1" showErrorMessage="1" allowBlank="0" errorTitle="Check project status" error="Select a project status from the editable list on the Assumptions sheet." promptTitle="Project status" prompt="Choose the current internal project status." type="list">
      <formula1>INDIRECT("Assumptions!$B$11:$B$16")</formula1>
    </dataValidation>
    <dataValidation sqref="F4:F103" showDropDown="0" showInputMessage="1" showErrorMessage="1" allowBlank="0" errorTitle="Check deposit rate" error="Enter a deposit rate from 0% through 100%." promptTitle="Deposit rate" prompt="Enter the rate agreed for this project." type="decimal" operator="between">
      <formula1>0</formula1>
      <formula2>1</formula2>
    </dataValidation>
    <dataValidation sqref="E4:E103 J4:J103 M4:M103" showDropDown="0" showInputMessage="1" showErrorMessage="1" allowBlank="0" errorTitle="Check amount" error="Enter a nonnegative amount within the editable maximum on the Assumptions sheet." promptTitle="Amount" prompt="Enter US dollars without a dollar sign." type="decimal" operator="between">
      <formula1>0</formula1>
      <formula2>INDIRECT("Assumptions!$B$5")</formula2>
    </dataValidation>
    <dataValidation sqref="H4:H103 I4:I103 L4:L103" showDropDown="0" showInputMessage="1" showErrorMessage="1" allowBlank="0" errorTitle="Check date" error="Enter a date within the editable date range on the Assumptions sheet." promptTitle="Project date" prompt="Use MM/DD/YYYY." type="date" operator="between">
      <formula1>INDIRECT("Assumptions!$B$6")</formula1>
      <formula2>INDIRECT("Assumptions!$B$7")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337A4E"/>
    <outlinePr summaryBelow="1" summaryRight="1"/>
    <pageSetUpPr/>
  </sheetPr>
  <dimension ref="A1:D18"/>
  <sheetViews>
    <sheetView showGridLines="0" zoomScale="95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9" customWidth="1" min="1" max="1"/>
    <col width="28" customWidth="1" min="2" max="2"/>
    <col width="58" customWidth="1" min="3" max="3"/>
    <col width="3" customWidth="1" min="4" max="4"/>
  </cols>
  <sheetData>
    <row r="1" ht="30" customHeight="1">
      <c r="A1" s="1" t="inlineStr">
        <is>
          <t>Assumptions and Editable Lists</t>
        </is>
      </c>
      <c r="B1" s="15" t="inlineStr">
        <is>
          <t>Fictional Meadow Ledger Landscaping LLC</t>
        </is>
      </c>
      <c r="C1" s="15" t="n"/>
      <c r="D1" s="15" t="n"/>
    </row>
    <row r="2" ht="30" customHeight="1">
      <c r="A2" s="3" t="inlineStr">
        <is>
          <t>Yellow cells are editable. Project-specific contract terms entered on the Deposits sheet control each calculation.</t>
        </is>
      </c>
    </row>
    <row r="3" ht="30" customHeight="1">
      <c r="A3" s="4" t="inlineStr">
        <is>
          <t>Reference deposit rate</t>
        </is>
      </c>
      <c r="B3" s="36" t="n">
        <v>0.25</v>
      </c>
      <c r="C3" s="25" t="inlineStr">
        <is>
          <t>Reference only; enter each agreed project rate on Deposits.</t>
        </is>
      </c>
    </row>
    <row r="4" ht="30" customHeight="1">
      <c r="A4" s="4" t="inlineStr">
        <is>
          <t>Upcoming due review days</t>
        </is>
      </c>
      <c r="B4" s="26" t="n">
        <v>14</v>
      </c>
      <c r="C4" s="25" t="inlineStr">
        <is>
          <t>Used by the Summary review-window count.</t>
        </is>
      </c>
    </row>
    <row r="5" ht="30" customHeight="1">
      <c r="A5" s="4" t="inlineStr">
        <is>
          <t>Maximum amount entry</t>
        </is>
      </c>
      <c r="B5" s="27" t="n">
        <v>1000000</v>
      </c>
      <c r="C5" s="25" t="inlineStr">
        <is>
          <t>Editable validation limit for entered dollar amounts.</t>
        </is>
      </c>
    </row>
    <row r="6" ht="30" customHeight="1">
      <c r="A6" s="4" t="inlineStr">
        <is>
          <t>Earliest allowed date</t>
        </is>
      </c>
      <c r="B6" s="37" t="n">
        <v>44197</v>
      </c>
      <c r="C6" s="25" t="inlineStr">
        <is>
          <t>Editable validation boundary for project dates.</t>
        </is>
      </c>
    </row>
    <row r="7" ht="30" customHeight="1">
      <c r="A7" s="4" t="inlineStr">
        <is>
          <t>Latest allowed date</t>
        </is>
      </c>
      <c r="B7" s="37" t="n">
        <v>50040</v>
      </c>
      <c r="C7" s="25" t="inlineStr">
        <is>
          <t>Editable validation boundary for project dates.</t>
        </is>
      </c>
    </row>
    <row r="8"/>
    <row r="9"/>
    <row r="10" ht="28" customHeight="1">
      <c r="A10" s="29" t="inlineStr">
        <is>
          <t>Service choices</t>
        </is>
      </c>
      <c r="B10" s="29" t="inlineStr">
        <is>
          <t>Project status choices</t>
        </is>
      </c>
      <c r="C10" s="29" t="inlineStr">
        <is>
          <t>List notes</t>
        </is>
      </c>
    </row>
    <row r="11" ht="24" customHeight="1">
      <c r="A11" s="30" t="inlineStr">
        <is>
          <t>Landscape Installation</t>
        </is>
      </c>
      <c r="B11" s="30" t="inlineStr">
        <is>
          <t>Quoted</t>
        </is>
      </c>
      <c r="C11" s="25" t="inlineStr">
        <is>
          <t>Edits update future dropdown selections.</t>
        </is>
      </c>
    </row>
    <row r="12" ht="24" customHeight="1">
      <c r="A12" s="30" t="inlineStr">
        <is>
          <t>Planting</t>
        </is>
      </c>
      <c r="B12" s="30" t="inlineStr">
        <is>
          <t>Contracted</t>
        </is>
      </c>
      <c r="C12" s="31" t="inlineStr">
        <is>
          <t>Existing deposit entries do not change automatically.</t>
        </is>
      </c>
    </row>
    <row r="13" ht="24" customHeight="1">
      <c r="A13" s="30" t="inlineStr">
        <is>
          <t>Mulch Installation</t>
        </is>
      </c>
      <c r="B13" s="30" t="inlineStr">
        <is>
          <t>Scheduled</t>
        </is>
      </c>
      <c r="C13" s="25" t="n"/>
    </row>
    <row r="14" ht="24" customHeight="1">
      <c r="A14" s="30" t="inlineStr">
        <is>
          <t>Sod Installation</t>
        </is>
      </c>
      <c r="B14" s="30" t="inlineStr">
        <is>
          <t>In Progress</t>
        </is>
      </c>
      <c r="C14" s="31" t="n"/>
    </row>
    <row r="15" ht="24" customHeight="1">
      <c r="A15" s="30" t="inlineStr">
        <is>
          <t>Irrigation Repair</t>
        </is>
      </c>
      <c r="B15" s="30" t="inlineStr">
        <is>
          <t>Complete</t>
        </is>
      </c>
      <c r="C15" s="25" t="n"/>
    </row>
    <row r="16" ht="24" customHeight="1">
      <c r="A16" s="30" t="inlineStr">
        <is>
          <t>Patio &amp; Planting</t>
        </is>
      </c>
      <c r="B16" s="30" t="inlineStr">
        <is>
          <t>Canceled</t>
        </is>
      </c>
      <c r="C16" s="31" t="n"/>
    </row>
    <row r="17" ht="24" customHeight="1">
      <c r="A17" s="30" t="inlineStr">
        <is>
          <t>Seasonal Cleanup</t>
        </is>
      </c>
      <c r="B17" s="11" t="n"/>
      <c r="C17" s="25" t="n"/>
    </row>
    <row r="18" ht="24" customHeight="1">
      <c r="A18" s="30" t="inlineStr">
        <is>
          <t>Lawn Renovation</t>
        </is>
      </c>
      <c r="B18" s="11" t="n"/>
      <c r="C18" s="31" t="n"/>
    </row>
  </sheetData>
  <conditionalFormatting sqref="B6:B7">
    <cfRule type="expression" priority="1" dxfId="0">
      <formula>$B$6&gt;$B$7</formula>
    </cfRule>
  </conditionalFormatting>
  <dataValidations count="3">
    <dataValidation sqref="B3" showDropDown="0" showInputMessage="0" showErrorMessage="1" allowBlank="0" errorTitle="Check reference rate" error="Enter a rate from 0% through 100%." type="decimal" operator="between">
      <formula1>0</formula1>
      <formula2>1</formula2>
    </dataValidation>
    <dataValidation sqref="B4" showDropDown="0" showInputMessage="0" showErrorMessage="1" allowBlank="0" errorTitle="Check review days" error="Enter a whole number from 1 through 365." type="whole" operator="between">
      <formula1>1</formula1>
      <formula2>365</formula2>
    </dataValidation>
    <dataValidation sqref="B5" showDropDown="0" showInputMessage="0" showErrorMessage="1" allowBlank="0" errorTitle="Check maximum amount" error="Enter a positive dollar limit." type="decimal" operator="between">
      <formula1>1</formula1>
      <formula2>100000000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Meadow Ledger Landscaping LLC</dc:creator>
  <dc:title xmlns:dc="http://purl.org/dc/elements/1.1/">Landscaping Customer Deposit Tracker</dc:title>
  <dc:subject xmlns:dc="http://purl.org/dc/elements/1.1/">Administrative tracking of required deposits, receipts, applications, and balances</dc:subject>
  <dcterms:created xmlns:dcterms="http://purl.org/dc/terms/" xmlns:xsi="http://www.w3.org/2001/XMLSchema-instance" xsi:type="dcterms:W3CDTF">2026-09-11T04:31:13Z</dcterms:created>
  <dcterms:modified xmlns:dcterms="http://purl.org/dc/terms/" xmlns:xsi="http://www.w3.org/2001/XMLSchema-instance" xsi:type="dcterms:W3CDTF">2026-09-11T04:31:14+00:00Z</dcterms:modified>
</cp:coreProperties>
</file>