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xpens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'Expenses'!$A$4:$O$104</definedName>
    <definedName name="_xlnm._FilterDatabase" localSheetId="2" hidden="1">'Assumptions'!$A$5:$B$15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m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65D"/>
      <sz val="9"/>
    </font>
    <font>
      <name val="Calibri"/>
      <b val="1"/>
      <color rgb="0017261F"/>
      <sz val="10"/>
    </font>
    <font>
      <name val="Calibri"/>
      <b val="1"/>
      <color rgb="00FFFFFF"/>
      <sz val="10"/>
    </font>
    <font>
      <name val="Calibri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FFF"/>
      </patternFill>
    </fill>
    <fill>
      <patternFill patternType="solid">
        <fgColor rgb="00F2F7F1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2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Year Expense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'Summary'!G15</f>
            </strRef>
          </tx>
          <spPr>
            <a:ln xmlns:a="http://schemas.openxmlformats.org/drawingml/2006/main" w="26000">
              <a:solidFill>
                <a:srgbClr val="337A4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'Summary'!$F$16:$F$24</f>
            </numRef>
          </cat>
          <val>
            <numRef>
              <f>'Summary'!$G$16:$G$24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Expense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3671999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7" customWidth="1" min="4" max="4"/>
    <col width="13" customWidth="1" min="5" max="5"/>
    <col width="13" customWidth="1" min="6" max="6"/>
    <col width="16" customWidth="1" min="7" max="7"/>
    <col width="3" customWidth="1" min="8" max="8"/>
  </cols>
  <sheetData>
    <row r="1" ht="26" customHeight="1">
      <c r="A1" s="1" t="inlineStr">
        <is>
          <t>Lawn Care Expense Summary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Calculated from entered expense records and editable assumptions.</t>
        </is>
      </c>
    </row>
    <row r="3">
      <c r="A3" s="5" t="inlineStr">
        <is>
          <t>Report start</t>
        </is>
      </c>
      <c r="B3" s="6">
        <f>Assumptions!B3</f>
        <v/>
      </c>
      <c r="D3" s="5" t="inlineStr">
        <is>
          <t>Report end</t>
        </is>
      </c>
      <c r="E3" s="6">
        <f>Assumptions!E3</f>
        <v/>
      </c>
    </row>
    <row r="4"/>
    <row r="5">
      <c r="A5" s="7" t="inlineStr">
        <is>
          <t>Indicator</t>
        </is>
      </c>
      <c r="B5" s="7" t="inlineStr">
        <is>
          <t>Value</t>
        </is>
      </c>
    </row>
    <row r="6">
      <c r="A6" s="8" t="inlineStr">
        <is>
          <t>Total expense</t>
        </is>
      </c>
      <c r="B6" s="9">
        <f>IF(OR($B$3="",$E$3="",$E$3&lt;$B$3),"",IFERROR(SUMIFS(Expenses!$L$5:$L$104,Expenses!$A$5:$A$104,"&gt;="&amp;$B$3,Expenses!$A$5:$A$104,"&lt;="&amp;$E$3),0))</f>
        <v/>
      </c>
    </row>
    <row r="7">
      <c r="A7" s="10" t="inlineStr">
        <is>
          <t>Paid expense</t>
        </is>
      </c>
      <c r="B7" s="11">
        <f>IF(OR($B$3="",$E$3="",$E$3&lt;$B$3),"",IFERROR(SUMIFS(Expenses!$L$5:$L$104,Expenses!$A$5:$A$104,"&gt;="&amp;$B$3,Expenses!$A$5:$A$104,"&lt;="&amp;$E$3,Expenses!$M$5:$M$104,"Paid"),0))</f>
        <v/>
      </c>
    </row>
    <row r="8">
      <c r="A8" s="8" t="inlineStr">
        <is>
          <t>Unpaid expense</t>
        </is>
      </c>
      <c r="B8" s="9">
        <f>IF(OR($B$3="",$E$3="",$E$3&lt;$B$3),"",IFERROR(SUMIFS(Expenses!$L$5:$L$104,Expenses!$A$5:$A$104,"&gt;="&amp;$B$3,Expenses!$A$5:$A$104,"&lt;="&amp;$E$3,Expenses!$M$5:$M$104,"Unpaid"),0))</f>
        <v/>
      </c>
    </row>
    <row r="9">
      <c r="A9" s="10" t="inlineStr">
        <is>
          <t>Expense entries</t>
        </is>
      </c>
      <c r="B9" s="12">
        <f>IF(OR($B$3="",$E$3="",$E$3&lt;$B$3),"",COUNTIFS(Expenses!$A$5:$A$104,"&gt;="&amp;$B$3,Expenses!$A$5:$A$104,"&lt;="&amp;$E$3,Expenses!$L$5:$L$104,"&lt;&gt;"))</f>
        <v/>
      </c>
    </row>
    <row r="10">
      <c r="A10" s="8" t="inlineStr">
        <is>
          <t>Average expense</t>
        </is>
      </c>
      <c r="B10" s="9">
        <f>IF(OR($B$9="",$B$9=0),"",IFERROR($B$6/$B$9,""))</f>
        <v/>
      </c>
    </row>
    <row r="11">
      <c r="A11" s="10" t="inlineStr">
        <is>
          <t>Missing receipts</t>
        </is>
      </c>
      <c r="B11" s="12">
        <f>IF(OR($B$3="",$E$3="",$E$3&lt;$B$3),"",COUNTIFS(Expenses!$A$5:$A$104,"&gt;="&amp;$B$3,Expenses!$A$5:$A$104,"&lt;="&amp;$E$3,Expenses!$N$5:$N$104,"No",Expenses!$L$5:$L$104,"&lt;&gt;"))</f>
        <v/>
      </c>
    </row>
    <row r="12">
      <c r="A12" s="8" t="inlineStr">
        <is>
          <t>Budget remaining</t>
        </is>
      </c>
      <c r="B12" s="9">
        <f>IF(OR($B$6="",SUM($C$16:$C$25)=0),"",IFERROR(SUM($C$16:$C$25)-$B$6,""))</f>
        <v/>
      </c>
    </row>
    <row r="13"/>
    <row r="14"/>
    <row r="15">
      <c r="A15" s="7" t="inlineStr">
        <is>
          <t>Category</t>
        </is>
      </c>
      <c r="B15" s="7" t="inlineStr">
        <is>
          <t>Period spend</t>
        </is>
      </c>
      <c r="C15" s="7" t="inlineStr">
        <is>
          <t>Period budget</t>
        </is>
      </c>
      <c r="D15" s="7" t="inlineStr">
        <is>
          <t>Budget check</t>
        </is>
      </c>
      <c r="F15" s="7" t="inlineStr">
        <is>
          <t>Month</t>
        </is>
      </c>
      <c r="G15" s="7" t="inlineStr">
        <is>
          <t>Expense</t>
        </is>
      </c>
    </row>
    <row r="16">
      <c r="A16" s="8">
        <f>Assumptions!A6</f>
        <v/>
      </c>
      <c r="B16" s="13">
        <f>IF(OR($B$3="",$E$3="",$E$3&lt;$B$3),"",IFERROR(SUMIFS(Expenses!$L$5:$L$104,Expenses!$D$5:$D$104,$A16,Expenses!$A$5:$A$104,"&gt;="&amp;$B$3,Expenses!$A$5:$A$104,"&lt;="&amp;$E$3),0))</f>
        <v/>
      </c>
      <c r="C16" s="13">
        <f>IF(OR($B$3="",$E$3="",$E$3&lt;$B$3),"",IFERROR(Assumptions!$B$6*((YEAR($E$3)-YEAR($B$3))*12+MONTH($E$3)-MONTH($B$3)+1),""))</f>
        <v/>
      </c>
      <c r="D16" s="8">
        <f>IF(OR(B16="",C16=""),"",IF(B16&gt;C16,"Review","Within"))</f>
        <v/>
      </c>
      <c r="F16" s="28" t="n">
        <v>46023</v>
      </c>
      <c r="G16" s="13">
        <f>IFERROR(SUMIFS(Expenses!$L$5:$L$104,Expenses!$A$5:$A$104,"&gt;="&amp;F16,Expenses!$A$5:$A$104,"&lt;"&amp;DATE(YEAR(F16),MONTH(F16)+1,1)),0)</f>
        <v/>
      </c>
    </row>
    <row r="17">
      <c r="A17" s="10">
        <f>Assumptions!A7</f>
        <v/>
      </c>
      <c r="B17" s="15">
        <f>IF(OR($B$3="",$E$3="",$E$3&lt;$B$3),"",IFERROR(SUMIFS(Expenses!$L$5:$L$104,Expenses!$D$5:$D$104,$A17,Expenses!$A$5:$A$104,"&gt;="&amp;$B$3,Expenses!$A$5:$A$104,"&lt;="&amp;$E$3),0))</f>
        <v/>
      </c>
      <c r="C17" s="15">
        <f>IF(OR($B$3="",$E$3="",$E$3&lt;$B$3),"",IFERROR(Assumptions!$B$7*((YEAR($E$3)-YEAR($B$3))*12+MONTH($E$3)-MONTH($B$3)+1),""))</f>
        <v/>
      </c>
      <c r="D17" s="10">
        <f>IF(OR(B17="",C17=""),"",IF(B17&gt;C17,"Review","Within"))</f>
        <v/>
      </c>
      <c r="F17" s="29" t="n">
        <v>46054</v>
      </c>
      <c r="G17" s="15">
        <f>IFERROR(SUMIFS(Expenses!$L$5:$L$104,Expenses!$A$5:$A$104,"&gt;="&amp;F17,Expenses!$A$5:$A$104,"&lt;"&amp;DATE(YEAR(F17),MONTH(F17)+1,1)),0)</f>
        <v/>
      </c>
    </row>
    <row r="18">
      <c r="A18" s="8">
        <f>Assumptions!A8</f>
        <v/>
      </c>
      <c r="B18" s="13">
        <f>IF(OR($B$3="",$E$3="",$E$3&lt;$B$3),"",IFERROR(SUMIFS(Expenses!$L$5:$L$104,Expenses!$D$5:$D$104,$A18,Expenses!$A$5:$A$104,"&gt;="&amp;$B$3,Expenses!$A$5:$A$104,"&lt;="&amp;$E$3),0))</f>
        <v/>
      </c>
      <c r="C18" s="13">
        <f>IF(OR($B$3="",$E$3="",$E$3&lt;$B$3),"",IFERROR(Assumptions!$B$8*((YEAR($E$3)-YEAR($B$3))*12+MONTH($E$3)-MONTH($B$3)+1),""))</f>
        <v/>
      </c>
      <c r="D18" s="8">
        <f>IF(OR(B18="",C18=""),"",IF(B18&gt;C18,"Review","Within"))</f>
        <v/>
      </c>
      <c r="F18" s="28" t="n">
        <v>46082</v>
      </c>
      <c r="G18" s="13">
        <f>IFERROR(SUMIFS(Expenses!$L$5:$L$104,Expenses!$A$5:$A$104,"&gt;="&amp;F18,Expenses!$A$5:$A$104,"&lt;"&amp;DATE(YEAR(F18),MONTH(F18)+1,1)),0)</f>
        <v/>
      </c>
    </row>
    <row r="19">
      <c r="A19" s="10">
        <f>Assumptions!A9</f>
        <v/>
      </c>
      <c r="B19" s="15">
        <f>IF(OR($B$3="",$E$3="",$E$3&lt;$B$3),"",IFERROR(SUMIFS(Expenses!$L$5:$L$104,Expenses!$D$5:$D$104,$A19,Expenses!$A$5:$A$104,"&gt;="&amp;$B$3,Expenses!$A$5:$A$104,"&lt;="&amp;$E$3),0))</f>
        <v/>
      </c>
      <c r="C19" s="15">
        <f>IF(OR($B$3="",$E$3="",$E$3&lt;$B$3),"",IFERROR(Assumptions!$B$9*((YEAR($E$3)-YEAR($B$3))*12+MONTH($E$3)-MONTH($B$3)+1),""))</f>
        <v/>
      </c>
      <c r="D19" s="10">
        <f>IF(OR(B19="",C19=""),"",IF(B19&gt;C19,"Review","Within"))</f>
        <v/>
      </c>
      <c r="F19" s="29" t="n">
        <v>46113</v>
      </c>
      <c r="G19" s="15">
        <f>IFERROR(SUMIFS(Expenses!$L$5:$L$104,Expenses!$A$5:$A$104,"&gt;="&amp;F19,Expenses!$A$5:$A$104,"&lt;"&amp;DATE(YEAR(F19),MONTH(F19)+1,1)),0)</f>
        <v/>
      </c>
    </row>
    <row r="20">
      <c r="A20" s="8">
        <f>Assumptions!A10</f>
        <v/>
      </c>
      <c r="B20" s="13">
        <f>IF(OR($B$3="",$E$3="",$E$3&lt;$B$3),"",IFERROR(SUMIFS(Expenses!$L$5:$L$104,Expenses!$D$5:$D$104,$A20,Expenses!$A$5:$A$104,"&gt;="&amp;$B$3,Expenses!$A$5:$A$104,"&lt;="&amp;$E$3),0))</f>
        <v/>
      </c>
      <c r="C20" s="13">
        <f>IF(OR($B$3="",$E$3="",$E$3&lt;$B$3),"",IFERROR(Assumptions!$B$10*((YEAR($E$3)-YEAR($B$3))*12+MONTH($E$3)-MONTH($B$3)+1),""))</f>
        <v/>
      </c>
      <c r="D20" s="8">
        <f>IF(OR(B20="",C20=""),"",IF(B20&gt;C20,"Review","Within"))</f>
        <v/>
      </c>
      <c r="F20" s="28" t="n">
        <v>46143</v>
      </c>
      <c r="G20" s="13">
        <f>IFERROR(SUMIFS(Expenses!$L$5:$L$104,Expenses!$A$5:$A$104,"&gt;="&amp;F20,Expenses!$A$5:$A$104,"&lt;"&amp;DATE(YEAR(F20),MONTH(F20)+1,1)),0)</f>
        <v/>
      </c>
    </row>
    <row r="21">
      <c r="A21" s="10">
        <f>Assumptions!A11</f>
        <v/>
      </c>
      <c r="B21" s="15">
        <f>IF(OR($B$3="",$E$3="",$E$3&lt;$B$3),"",IFERROR(SUMIFS(Expenses!$L$5:$L$104,Expenses!$D$5:$D$104,$A21,Expenses!$A$5:$A$104,"&gt;="&amp;$B$3,Expenses!$A$5:$A$104,"&lt;="&amp;$E$3),0))</f>
        <v/>
      </c>
      <c r="C21" s="15">
        <f>IF(OR($B$3="",$E$3="",$E$3&lt;$B$3),"",IFERROR(Assumptions!$B$11*((YEAR($E$3)-YEAR($B$3))*12+MONTH($E$3)-MONTH($B$3)+1),""))</f>
        <v/>
      </c>
      <c r="D21" s="10">
        <f>IF(OR(B21="",C21=""),"",IF(B21&gt;C21,"Review","Within"))</f>
        <v/>
      </c>
      <c r="F21" s="29" t="n">
        <v>46174</v>
      </c>
      <c r="G21" s="15">
        <f>IFERROR(SUMIFS(Expenses!$L$5:$L$104,Expenses!$A$5:$A$104,"&gt;="&amp;F21,Expenses!$A$5:$A$104,"&lt;"&amp;DATE(YEAR(F21),MONTH(F21)+1,1)),0)</f>
        <v/>
      </c>
    </row>
    <row r="22">
      <c r="A22" s="8">
        <f>Assumptions!A12</f>
        <v/>
      </c>
      <c r="B22" s="13">
        <f>IF(OR($B$3="",$E$3="",$E$3&lt;$B$3),"",IFERROR(SUMIFS(Expenses!$L$5:$L$104,Expenses!$D$5:$D$104,$A22,Expenses!$A$5:$A$104,"&gt;="&amp;$B$3,Expenses!$A$5:$A$104,"&lt;="&amp;$E$3),0))</f>
        <v/>
      </c>
      <c r="C22" s="13">
        <f>IF(OR($B$3="",$E$3="",$E$3&lt;$B$3),"",IFERROR(Assumptions!$B$12*((YEAR($E$3)-YEAR($B$3))*12+MONTH($E$3)-MONTH($B$3)+1),""))</f>
        <v/>
      </c>
      <c r="D22" s="8">
        <f>IF(OR(B22="",C22=""),"",IF(B22&gt;C22,"Review","Within"))</f>
        <v/>
      </c>
      <c r="F22" s="28" t="n">
        <v>46204</v>
      </c>
      <c r="G22" s="13">
        <f>IFERROR(SUMIFS(Expenses!$L$5:$L$104,Expenses!$A$5:$A$104,"&gt;="&amp;F22,Expenses!$A$5:$A$104,"&lt;"&amp;DATE(YEAR(F22),MONTH(F22)+1,1)),0)</f>
        <v/>
      </c>
    </row>
    <row r="23">
      <c r="A23" s="10">
        <f>Assumptions!A13</f>
        <v/>
      </c>
      <c r="B23" s="15">
        <f>IF(OR($B$3="",$E$3="",$E$3&lt;$B$3),"",IFERROR(SUMIFS(Expenses!$L$5:$L$104,Expenses!$D$5:$D$104,$A23,Expenses!$A$5:$A$104,"&gt;="&amp;$B$3,Expenses!$A$5:$A$104,"&lt;="&amp;$E$3),0))</f>
        <v/>
      </c>
      <c r="C23" s="15">
        <f>IF(OR($B$3="",$E$3="",$E$3&lt;$B$3),"",IFERROR(Assumptions!$B$13*((YEAR($E$3)-YEAR($B$3))*12+MONTH($E$3)-MONTH($B$3)+1),""))</f>
        <v/>
      </c>
      <c r="D23" s="10">
        <f>IF(OR(B23="",C23=""),"",IF(B23&gt;C23,"Review","Within"))</f>
        <v/>
      </c>
      <c r="F23" s="29" t="n">
        <v>46235</v>
      </c>
      <c r="G23" s="15">
        <f>IFERROR(SUMIFS(Expenses!$L$5:$L$104,Expenses!$A$5:$A$104,"&gt;="&amp;F23,Expenses!$A$5:$A$104,"&lt;"&amp;DATE(YEAR(F23),MONTH(F23)+1,1)),0)</f>
        <v/>
      </c>
    </row>
    <row r="24">
      <c r="A24" s="8">
        <f>Assumptions!A14</f>
        <v/>
      </c>
      <c r="B24" s="13">
        <f>IF(OR($B$3="",$E$3="",$E$3&lt;$B$3),"",IFERROR(SUMIFS(Expenses!$L$5:$L$104,Expenses!$D$5:$D$104,$A24,Expenses!$A$5:$A$104,"&gt;="&amp;$B$3,Expenses!$A$5:$A$104,"&lt;="&amp;$E$3),0))</f>
        <v/>
      </c>
      <c r="C24" s="13">
        <f>IF(OR($B$3="",$E$3="",$E$3&lt;$B$3),"",IFERROR(Assumptions!$B$14*((YEAR($E$3)-YEAR($B$3))*12+MONTH($E$3)-MONTH($B$3)+1),""))</f>
        <v/>
      </c>
      <c r="D24" s="8">
        <f>IF(OR(B24="",C24=""),"",IF(B24&gt;C24,"Review","Within"))</f>
        <v/>
      </c>
      <c r="F24" s="28" t="n">
        <v>46266</v>
      </c>
      <c r="G24" s="13">
        <f>IFERROR(SUMIFS(Expenses!$L$5:$L$104,Expenses!$A$5:$A$104,"&gt;="&amp;F24,Expenses!$A$5:$A$104,"&lt;"&amp;DATE(YEAR(F24),MONTH(F24)+1,1)),0)</f>
        <v/>
      </c>
    </row>
    <row r="25">
      <c r="A25" s="10">
        <f>Assumptions!A15</f>
        <v/>
      </c>
      <c r="B25" s="15">
        <f>IF(OR($B$3="",$E$3="",$E$3&lt;$B$3),"",IFERROR(SUMIFS(Expenses!$L$5:$L$104,Expenses!$D$5:$D$104,$A25,Expenses!$A$5:$A$104,"&gt;="&amp;$B$3,Expenses!$A$5:$A$104,"&lt;="&amp;$E$3),0))</f>
        <v/>
      </c>
      <c r="C25" s="15">
        <f>IF(OR($B$3="",$E$3="",$E$3&lt;$B$3),"",IFERROR(Assumptions!$B$15*((YEAR($E$3)-YEAR($B$3))*12+MONTH($E$3)-MONTH($B$3)+1),""))</f>
        <v/>
      </c>
      <c r="D25" s="10">
        <f>IF(OR(B25="",C25=""),"",IF(B25&gt;C25,"Review","Within"))</f>
        <v/>
      </c>
    </row>
  </sheetData>
  <mergeCells count="1">
    <mergeCell ref="A1:H1"/>
  </mergeCells>
  <conditionalFormatting sqref="B12">
    <cfRule type="expression" priority="1" dxfId="0">
      <formula>AND($B$12&lt;&gt;"",$B$12&lt;0)</formula>
    </cfRule>
    <cfRule type="expression" priority="2" dxfId="1">
      <formula>AND($B$12&lt;&gt;"",$B$12&gt;=0)</formula>
    </cfRule>
  </conditionalFormatting>
  <conditionalFormatting sqref="D16:D25">
    <cfRule type="expression" priority="3" dxfId="0">
      <formula>$D16="Review"</formula>
    </cfRule>
    <cfRule type="expression" priority="4" dxfId="1">
      <formula>$D16="Within"</formula>
    </cfRule>
  </conditionalFormatting>
  <pageMargins left="0.3" right="0.3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28" customWidth="1" min="3" max="3"/>
    <col width="19" customWidth="1" min="4" max="4"/>
    <col width="28" customWidth="1" min="5" max="5"/>
    <col width="22" customWidth="1" min="6" max="6"/>
    <col width="24" customWidth="1" min="7" max="7"/>
    <col width="11" customWidth="1" min="8" max="8"/>
    <col width="12" customWidth="1" min="9" max="9"/>
    <col width="13" customWidth="1" min="10" max="10"/>
    <col width="13" customWidth="1" min="11" max="11"/>
    <col width="15" customWidth="1" min="12" max="12"/>
    <col width="15" customWidth="1" min="13" max="13"/>
    <col width="14" customWidth="1" min="14" max="14"/>
    <col width="31" customWidth="1" min="15" max="15"/>
  </cols>
  <sheetData>
    <row r="1" ht="26" customHeight="1">
      <c r="A1" s="1" t="inlineStr">
        <is>
          <t>Lawn Care Expense Records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27" customHeight="1">
      <c r="A2" s="4" t="inlineStr">
        <is>
          <t>Yellow cells are editable. Total amount is calculated.</t>
        </is>
      </c>
      <c r="N2" s="17" t="inlineStr">
        <is>
          <t>Review threshold</t>
        </is>
      </c>
      <c r="O2" s="11">
        <f>Assumptions!B19</f>
        <v/>
      </c>
    </row>
    <row r="3"/>
    <row r="4" ht="32" customHeight="1">
      <c r="A4" s="7" t="inlineStr">
        <is>
          <t>Expense date</t>
        </is>
      </c>
      <c r="B4" s="7" t="inlineStr">
        <is>
          <t>Vendor</t>
        </is>
      </c>
      <c r="C4" s="7" t="inlineStr">
        <is>
          <t>Description</t>
        </is>
      </c>
      <c r="D4" s="7" t="inlineStr">
        <is>
          <t>Category</t>
        </is>
      </c>
      <c r="E4" s="7" t="inlineStr">
        <is>
          <t>Property or job</t>
        </is>
      </c>
      <c r="F4" s="7" t="inlineStr">
        <is>
          <t>Payment method</t>
        </is>
      </c>
      <c r="G4" s="7" t="inlineStr">
        <is>
          <t>Crew or equipment</t>
        </is>
      </c>
      <c r="H4" s="7" t="inlineStr">
        <is>
          <t>Quantity</t>
        </is>
      </c>
      <c r="I4" s="7" t="inlineStr">
        <is>
          <t>Unit</t>
        </is>
      </c>
      <c r="J4" s="7" t="inlineStr">
        <is>
          <t>Unit cost</t>
        </is>
      </c>
      <c r="K4" s="7" t="inlineStr">
        <is>
          <t>Tax or fees</t>
        </is>
      </c>
      <c r="L4" s="7" t="inlineStr">
        <is>
          <t>Total amount</t>
        </is>
      </c>
      <c r="M4" s="7" t="inlineStr">
        <is>
          <t>Status</t>
        </is>
      </c>
      <c r="N4" s="7" t="inlineStr">
        <is>
          <t>Receipt</t>
        </is>
      </c>
      <c r="O4" s="7" t="inlineStr">
        <is>
          <t>Notes</t>
        </is>
      </c>
    </row>
    <row r="5">
      <c r="A5" s="18" t="n">
        <v>46274</v>
      </c>
      <c r="B5" s="19" t="inlineStr">
        <is>
          <t>Fictional Sunbeam Fuel Depot</t>
        </is>
      </c>
      <c r="C5" s="19" t="inlineStr">
        <is>
          <t>Fuel for mowing route</t>
        </is>
      </c>
      <c r="D5" s="20" t="inlineStr">
        <is>
          <t>Fuel</t>
        </is>
      </c>
      <c r="E5" s="19" t="inlineStr">
        <is>
          <t>Fictional Pinecone Commons</t>
        </is>
      </c>
      <c r="F5" s="20" t="inlineStr">
        <is>
          <t>Business Card</t>
        </is>
      </c>
      <c r="G5" s="19" t="inlineStr">
        <is>
          <t>Fictional Truck 2</t>
        </is>
      </c>
      <c r="H5" s="21" t="n">
        <v>18.4</v>
      </c>
      <c r="I5" s="20" t="inlineStr">
        <is>
          <t>Gallons</t>
        </is>
      </c>
      <c r="J5" s="22" t="n">
        <v>3.49</v>
      </c>
      <c r="K5" s="22" t="n">
        <v>0</v>
      </c>
      <c r="L5" s="11">
        <f>IF(OR(A5="",D5="",H5="",J5=""),"",IFERROR(ROUND(H5*J5+IF(K5="",0,K5),2),""))</f>
        <v/>
      </c>
      <c r="M5" s="20" t="inlineStr">
        <is>
          <t>Paid</t>
        </is>
      </c>
      <c r="N5" s="20" t="inlineStr">
        <is>
          <t>Yes</t>
        </is>
      </c>
      <c r="O5" s="19" t="inlineStr">
        <is>
          <t>Routine field fuel purchase</t>
        </is>
      </c>
    </row>
    <row r="6">
      <c r="A6" s="18" t="n">
        <v>46273</v>
      </c>
      <c r="B6" s="19" t="inlineStr">
        <is>
          <t>Fictional Mower Bench Repair</t>
        </is>
      </c>
      <c r="C6" s="19" t="inlineStr">
        <is>
          <t>Spindle and belt repair</t>
        </is>
      </c>
      <c r="D6" s="20" t="inlineStr">
        <is>
          <t>Equipment Repair</t>
        </is>
      </c>
      <c r="E6" s="19" t="inlineStr">
        <is>
          <t>Fictional Acorn Ridge</t>
        </is>
      </c>
      <c r="F6" s="20" t="inlineStr">
        <is>
          <t>Business Card</t>
        </is>
      </c>
      <c r="G6" s="19" t="inlineStr">
        <is>
          <t>Fictional Mower 4</t>
        </is>
      </c>
      <c r="H6" s="21" t="n">
        <v>1</v>
      </c>
      <c r="I6" s="20" t="inlineStr">
        <is>
          <t>Each</t>
        </is>
      </c>
      <c r="J6" s="22" t="n">
        <v>286.5</v>
      </c>
      <c r="K6" s="22" t="n">
        <v>22.92</v>
      </c>
      <c r="L6" s="9">
        <f>IF(OR(A6="",D6="",H6="",J6=""),"",IFERROR(ROUND(H6*J6+IF(K6="",0,K6),2),""))</f>
        <v/>
      </c>
      <c r="M6" s="20" t="inlineStr">
        <is>
          <t>Unpaid</t>
        </is>
      </c>
      <c r="N6" s="20" t="inlineStr">
        <is>
          <t>No</t>
        </is>
      </c>
      <c r="O6" s="19" t="inlineStr">
        <is>
          <t>Review invoice and receipt</t>
        </is>
      </c>
    </row>
    <row r="7">
      <c r="A7" s="18" t="n">
        <v>46271</v>
      </c>
      <c r="B7" s="19" t="inlineStr">
        <is>
          <t>Fictional Yard Goods Supply</t>
        </is>
      </c>
      <c r="C7" s="19" t="inlineStr">
        <is>
          <t>Mulch bags for bed refresh</t>
        </is>
      </c>
      <c r="D7" s="20" t="inlineStr">
        <is>
          <t>Supplies</t>
        </is>
      </c>
      <c r="E7" s="19" t="inlineStr">
        <is>
          <t>Fictional Bluebird Courtyard</t>
        </is>
      </c>
      <c r="F7" s="20" t="inlineStr">
        <is>
          <t>Business Card</t>
        </is>
      </c>
      <c r="G7" s="19" t="inlineStr">
        <is>
          <t>Fictional Crew A</t>
        </is>
      </c>
      <c r="H7" s="21" t="n">
        <v>8</v>
      </c>
      <c r="I7" s="20" t="inlineStr">
        <is>
          <t>Bags</t>
        </is>
      </c>
      <c r="J7" s="22" t="n">
        <v>12.75</v>
      </c>
      <c r="K7" s="22" t="n">
        <v>8.16</v>
      </c>
      <c r="L7" s="11">
        <f>IF(OR(A7="",D7="",H7="",J7=""),"",IFERROR(ROUND(H7*J7+IF(K7="",0,K7),2),""))</f>
        <v/>
      </c>
      <c r="M7" s="20" t="inlineStr">
        <is>
          <t>Paid</t>
        </is>
      </c>
      <c r="N7" s="20" t="inlineStr">
        <is>
          <t>Yes</t>
        </is>
      </c>
      <c r="O7" s="19" t="inlineStr">
        <is>
          <t>Installed during scheduled visit</t>
        </is>
      </c>
    </row>
    <row r="8">
      <c r="A8" s="18" t="n">
        <v>46269</v>
      </c>
      <c r="B8" s="19" t="inlineStr">
        <is>
          <t>Fictional Crew Payroll Office</t>
        </is>
      </c>
      <c r="C8" s="19" t="inlineStr">
        <is>
          <t>Hourly field labor allocation</t>
        </is>
      </c>
      <c r="D8" s="20" t="inlineStr">
        <is>
          <t>Labor</t>
        </is>
      </c>
      <c r="E8" s="19" t="inlineStr">
        <is>
          <t>Fictional Willow Gate</t>
        </is>
      </c>
      <c r="F8" s="20" t="inlineStr">
        <is>
          <t>ACH</t>
        </is>
      </c>
      <c r="G8" s="19" t="inlineStr">
        <is>
          <t>Fictional Crew B</t>
        </is>
      </c>
      <c r="H8" s="21" t="n">
        <v>6.5</v>
      </c>
      <c r="I8" s="20" t="inlineStr">
        <is>
          <t>Hours</t>
        </is>
      </c>
      <c r="J8" s="22" t="n">
        <v>24</v>
      </c>
      <c r="K8" s="22" t="n">
        <v>0</v>
      </c>
      <c r="L8" s="9">
        <f>IF(OR(A8="",D8="",H8="",J8=""),"",IFERROR(ROUND(H8*J8+IF(K8="",0,K8),2),""))</f>
        <v/>
      </c>
      <c r="M8" s="20" t="inlineStr">
        <is>
          <t>Paid</t>
        </is>
      </c>
      <c r="N8" s="20" t="inlineStr">
        <is>
          <t>Not Needed</t>
        </is>
      </c>
      <c r="O8" s="19" t="inlineStr">
        <is>
          <t>Administrative labor expense entry</t>
        </is>
      </c>
    </row>
    <row r="9">
      <c r="A9" s="18" t="n">
        <v>46267</v>
      </c>
      <c r="B9" s="19" t="inlineStr">
        <is>
          <t>Fictional Roadwise Service Shop</t>
        </is>
      </c>
      <c r="C9" s="19" t="inlineStr">
        <is>
          <t>Trailer tire replacement</t>
        </is>
      </c>
      <c r="D9" s="20" t="inlineStr">
        <is>
          <t>Vehicle</t>
        </is>
      </c>
      <c r="E9" s="19" t="inlineStr">
        <is>
          <t>Fictional Service Yard</t>
        </is>
      </c>
      <c r="F9" s="20" t="inlineStr">
        <is>
          <t>Business Card</t>
        </is>
      </c>
      <c r="G9" s="19" t="inlineStr">
        <is>
          <t>Fictional Trailer 3</t>
        </is>
      </c>
      <c r="H9" s="21" t="n">
        <v>1</v>
      </c>
      <c r="I9" s="20" t="inlineStr">
        <is>
          <t>Each</t>
        </is>
      </c>
      <c r="J9" s="22" t="n">
        <v>89</v>
      </c>
      <c r="K9" s="22" t="n">
        <v>7.12</v>
      </c>
      <c r="L9" s="11">
        <f>IF(OR(A9="",D9="",H9="",J9=""),"",IFERROR(ROUND(H9*J9+IF(K9="",0,K9),2),""))</f>
        <v/>
      </c>
      <c r="M9" s="20" t="inlineStr">
        <is>
          <t>Paid</t>
        </is>
      </c>
      <c r="N9" s="20" t="inlineStr">
        <is>
          <t>Yes</t>
        </is>
      </c>
      <c r="O9" s="19" t="inlineStr">
        <is>
          <t>Single replacement tire</t>
        </is>
      </c>
    </row>
    <row r="10">
      <c r="A10" s="18" t="n">
        <v>46263</v>
      </c>
      <c r="B10" s="19" t="inlineStr">
        <is>
          <t>Fictional Clean Load Transfer</t>
        </is>
      </c>
      <c r="C10" s="19" t="inlineStr">
        <is>
          <t>Green waste disposal</t>
        </is>
      </c>
      <c r="D10" s="20" t="inlineStr">
        <is>
          <t>Disposal</t>
        </is>
      </c>
      <c r="E10" s="19" t="inlineStr">
        <is>
          <t>Fictional Maple Lantern Homes</t>
        </is>
      </c>
      <c r="F10" s="20" t="inlineStr">
        <is>
          <t>Check</t>
        </is>
      </c>
      <c r="G10" s="19" t="inlineStr">
        <is>
          <t>Fictional Truck 1</t>
        </is>
      </c>
      <c r="H10" s="21" t="n">
        <v>2</v>
      </c>
      <c r="I10" s="20" t="inlineStr">
        <is>
          <t>Loads</t>
        </is>
      </c>
      <c r="J10" s="22" t="n">
        <v>55</v>
      </c>
      <c r="K10" s="22" t="n">
        <v>0</v>
      </c>
      <c r="L10" s="9">
        <f>IF(OR(A10="",D10="",H10="",J10=""),"",IFERROR(ROUND(H10*J10+IF(K10="",0,K10),2),""))</f>
        <v/>
      </c>
      <c r="M10" s="20" t="inlineStr">
        <is>
          <t>Paid</t>
        </is>
      </c>
      <c r="N10" s="20" t="inlineStr">
        <is>
          <t>Yes</t>
        </is>
      </c>
      <c r="O10" s="19" t="inlineStr">
        <is>
          <t>Two disposal loads</t>
        </is>
      </c>
    </row>
    <row r="11">
      <c r="A11" s="18" t="n">
        <v>46257</v>
      </c>
      <c r="B11" s="19" t="inlineStr">
        <is>
          <t>Fictional Evergreen Shield Insurance</t>
        </is>
      </c>
      <c r="C11" s="19" t="inlineStr">
        <is>
          <t>Monthly business coverage expense</t>
        </is>
      </c>
      <c r="D11" s="20" t="inlineStr">
        <is>
          <t>Insurance</t>
        </is>
      </c>
      <c r="E11" s="19" t="inlineStr">
        <is>
          <t>Fictional Main Office</t>
        </is>
      </c>
      <c r="F11" s="20" t="inlineStr">
        <is>
          <t>ACH</t>
        </is>
      </c>
      <c r="G11" s="19" t="inlineStr">
        <is>
          <t>Fictional Office Account</t>
        </is>
      </c>
      <c r="H11" s="21" t="n">
        <v>1</v>
      </c>
      <c r="I11" s="20" t="inlineStr">
        <is>
          <t>Months</t>
        </is>
      </c>
      <c r="J11" s="22" t="n">
        <v>500</v>
      </c>
      <c r="K11" s="22" t="n">
        <v>0</v>
      </c>
      <c r="L11" s="11">
        <f>IF(OR(A11="",D11="",H11="",J11=""),"",IFERROR(ROUND(H11*J11+IF(K11="",0,K11),2),""))</f>
        <v/>
      </c>
      <c r="M11" s="20" t="inlineStr">
        <is>
          <t>Paid</t>
        </is>
      </c>
      <c r="N11" s="20" t="inlineStr">
        <is>
          <t>Yes</t>
        </is>
      </c>
      <c r="O11" s="19" t="inlineStr">
        <is>
          <t>Expense record only</t>
        </is>
      </c>
    </row>
    <row r="12">
      <c r="A12" s="18" t="n">
        <v>46250</v>
      </c>
      <c r="B12" s="19" t="inlineStr">
        <is>
          <t>Fictional Paper Sprout Office Supply</t>
        </is>
      </c>
      <c r="C12" s="19" t="inlineStr">
        <is>
          <t>Printer paper and folders</t>
        </is>
      </c>
      <c r="D12" s="20" t="inlineStr">
        <is>
          <t>Office</t>
        </is>
      </c>
      <c r="E12" s="19" t="inlineStr">
        <is>
          <t>Fictional Main Office</t>
        </is>
      </c>
      <c r="F12" s="20" t="inlineStr">
        <is>
          <t>Business Card</t>
        </is>
      </c>
      <c r="G12" s="19" t="inlineStr">
        <is>
          <t>Fictional Office Account</t>
        </is>
      </c>
      <c r="H12" s="21" t="n">
        <v>3</v>
      </c>
      <c r="I12" s="20" t="inlineStr">
        <is>
          <t>Each</t>
        </is>
      </c>
      <c r="J12" s="22" t="n">
        <v>18.5</v>
      </c>
      <c r="K12" s="22" t="n">
        <v>4.44</v>
      </c>
      <c r="L12" s="9">
        <f>IF(OR(A12="",D12="",H12="",J12=""),"",IFERROR(ROUND(H12*J12+IF(K12="",0,K12),2),""))</f>
        <v/>
      </c>
      <c r="M12" s="20" t="inlineStr">
        <is>
          <t>Paid</t>
        </is>
      </c>
      <c r="N12" s="20" t="inlineStr">
        <is>
          <t>Yes</t>
        </is>
      </c>
      <c r="O12" s="19" t="inlineStr">
        <is>
          <t>General office supplies</t>
        </is>
      </c>
    </row>
    <row r="13">
      <c r="A13" s="18" t="n">
        <v>46240</v>
      </c>
      <c r="B13" s="19" t="inlineStr">
        <is>
          <t>Fictional Local Leaf Media</t>
        </is>
      </c>
      <c r="C13" s="19" t="inlineStr">
        <is>
          <t>Printed service flyers</t>
        </is>
      </c>
      <c r="D13" s="20" t="inlineStr">
        <is>
          <t>Marketing</t>
        </is>
      </c>
      <c r="E13" s="19" t="inlineStr">
        <is>
          <t>Fictional Northside Service Area</t>
        </is>
      </c>
      <c r="F13" s="20" t="inlineStr">
        <is>
          <t>Check</t>
        </is>
      </c>
      <c r="G13" s="19" t="inlineStr">
        <is>
          <t>Fictional Office Account</t>
        </is>
      </c>
      <c r="H13" s="21" t="n">
        <v>1</v>
      </c>
      <c r="I13" s="20" t="inlineStr">
        <is>
          <t>Each</t>
        </is>
      </c>
      <c r="J13" s="22" t="n">
        <v>145</v>
      </c>
      <c r="K13" s="22" t="n">
        <v>0</v>
      </c>
      <c r="L13" s="11">
        <f>IF(OR(A13="",D13="",H13="",J13=""),"",IFERROR(ROUND(H13*J13+IF(K13="",0,K13),2),""))</f>
        <v/>
      </c>
      <c r="M13" s="20" t="inlineStr">
        <is>
          <t>Unpaid</t>
        </is>
      </c>
      <c r="N13" s="20" t="inlineStr">
        <is>
          <t>Yes</t>
        </is>
      </c>
      <c r="O13" s="19" t="inlineStr">
        <is>
          <t>Verify payment status</t>
        </is>
      </c>
    </row>
    <row r="14">
      <c r="A14" s="18" t="n">
        <v>46227</v>
      </c>
      <c r="B14" s="19" t="inlineStr">
        <is>
          <t>Fictional Tool Library Cooperative</t>
        </is>
      </c>
      <c r="C14" s="19" t="inlineStr">
        <is>
          <t>Short-term specialty tool use</t>
        </is>
      </c>
      <c r="D14" s="20" t="inlineStr">
        <is>
          <t>Other</t>
        </is>
      </c>
      <c r="E14" s="19" t="inlineStr">
        <is>
          <t>Fictional Cedar Loop</t>
        </is>
      </c>
      <c r="F14" s="20" t="inlineStr">
        <is>
          <t>Employee Reimbursement</t>
        </is>
      </c>
      <c r="G14" s="19" t="inlineStr">
        <is>
          <t>Fictional Crew C</t>
        </is>
      </c>
      <c r="H14" s="21" t="n">
        <v>0.5</v>
      </c>
      <c r="I14" s="20" t="inlineStr">
        <is>
          <t>Hours</t>
        </is>
      </c>
      <c r="J14" s="22" t="n">
        <v>60</v>
      </c>
      <c r="K14" s="22" t="n">
        <v>0</v>
      </c>
      <c r="L14" s="9">
        <f>IF(OR(A14="",D14="",H14="",J14=""),"",IFERROR(ROUND(H14*J14+IF(K14="",0,K14),2),""))</f>
        <v/>
      </c>
      <c r="M14" s="20" t="inlineStr">
        <is>
          <t>Reimbursable</t>
        </is>
      </c>
      <c r="N14" s="20" t="inlineStr">
        <is>
          <t>Yes</t>
        </is>
      </c>
      <c r="O14" s="19" t="inlineStr">
        <is>
          <t>Half-hour tool use charge</t>
        </is>
      </c>
    </row>
    <row r="15">
      <c r="A15" s="18" t="n"/>
      <c r="B15" s="19" t="n"/>
      <c r="C15" s="19" t="n"/>
      <c r="D15" s="20" t="n"/>
      <c r="E15" s="19" t="n"/>
      <c r="F15" s="20" t="n"/>
      <c r="G15" s="19" t="n"/>
      <c r="H15" s="21" t="n"/>
      <c r="I15" s="20" t="n"/>
      <c r="J15" s="22" t="n"/>
      <c r="K15" s="22" t="n"/>
      <c r="L15" s="11">
        <f>IF(OR(A15="",D15="",H15="",J15=""),"",IFERROR(ROUND(H15*J15+IF(K15="",0,K15),2),""))</f>
        <v/>
      </c>
      <c r="M15" s="20" t="n"/>
      <c r="N15" s="20" t="n"/>
      <c r="O15" s="19" t="n"/>
    </row>
    <row r="16">
      <c r="A16" s="18" t="n"/>
      <c r="B16" s="19" t="n"/>
      <c r="C16" s="19" t="n"/>
      <c r="D16" s="20" t="n"/>
      <c r="E16" s="19" t="n"/>
      <c r="F16" s="20" t="n"/>
      <c r="G16" s="19" t="n"/>
      <c r="H16" s="21" t="n"/>
      <c r="I16" s="20" t="n"/>
      <c r="J16" s="22" t="n"/>
      <c r="K16" s="22" t="n"/>
      <c r="L16" s="9">
        <f>IF(OR(A16="",D16="",H16="",J16=""),"",IFERROR(ROUND(H16*J16+IF(K16="",0,K16),2),""))</f>
        <v/>
      </c>
      <c r="M16" s="20" t="n"/>
      <c r="N16" s="20" t="n"/>
      <c r="O16" s="19" t="n"/>
    </row>
    <row r="17">
      <c r="A17" s="18" t="n"/>
      <c r="B17" s="19" t="n"/>
      <c r="C17" s="19" t="n"/>
      <c r="D17" s="20" t="n"/>
      <c r="E17" s="19" t="n"/>
      <c r="F17" s="20" t="n"/>
      <c r="G17" s="19" t="n"/>
      <c r="H17" s="21" t="n"/>
      <c r="I17" s="20" t="n"/>
      <c r="J17" s="22" t="n"/>
      <c r="K17" s="22" t="n"/>
      <c r="L17" s="11">
        <f>IF(OR(A17="",D17="",H17="",J17=""),"",IFERROR(ROUND(H17*J17+IF(K17="",0,K17),2),""))</f>
        <v/>
      </c>
      <c r="M17" s="20" t="n"/>
      <c r="N17" s="20" t="n"/>
      <c r="O17" s="19" t="n"/>
    </row>
    <row r="18">
      <c r="A18" s="18" t="n"/>
      <c r="B18" s="19" t="n"/>
      <c r="C18" s="19" t="n"/>
      <c r="D18" s="20" t="n"/>
      <c r="E18" s="19" t="n"/>
      <c r="F18" s="20" t="n"/>
      <c r="G18" s="19" t="n"/>
      <c r="H18" s="21" t="n"/>
      <c r="I18" s="20" t="n"/>
      <c r="J18" s="22" t="n"/>
      <c r="K18" s="22" t="n"/>
      <c r="L18" s="9">
        <f>IF(OR(A18="",D18="",H18="",J18=""),"",IFERROR(ROUND(H18*J18+IF(K18="",0,K18),2),""))</f>
        <v/>
      </c>
      <c r="M18" s="20" t="n"/>
      <c r="N18" s="20" t="n"/>
      <c r="O18" s="19" t="n"/>
    </row>
    <row r="19">
      <c r="A19" s="18" t="n"/>
      <c r="B19" s="19" t="n"/>
      <c r="C19" s="19" t="n"/>
      <c r="D19" s="20" t="n"/>
      <c r="E19" s="19" t="n"/>
      <c r="F19" s="20" t="n"/>
      <c r="G19" s="19" t="n"/>
      <c r="H19" s="21" t="n"/>
      <c r="I19" s="20" t="n"/>
      <c r="J19" s="22" t="n"/>
      <c r="K19" s="22" t="n"/>
      <c r="L19" s="11">
        <f>IF(OR(A19="",D19="",H19="",J19=""),"",IFERROR(ROUND(H19*J19+IF(K19="",0,K19),2),""))</f>
        <v/>
      </c>
      <c r="M19" s="20" t="n"/>
      <c r="N19" s="20" t="n"/>
      <c r="O19" s="19" t="n"/>
    </row>
    <row r="20">
      <c r="A20" s="18" t="n"/>
      <c r="B20" s="19" t="n"/>
      <c r="C20" s="19" t="n"/>
      <c r="D20" s="20" t="n"/>
      <c r="E20" s="19" t="n"/>
      <c r="F20" s="20" t="n"/>
      <c r="G20" s="19" t="n"/>
      <c r="H20" s="21" t="n"/>
      <c r="I20" s="20" t="n"/>
      <c r="J20" s="22" t="n"/>
      <c r="K20" s="22" t="n"/>
      <c r="L20" s="9">
        <f>IF(OR(A20="",D20="",H20="",J20=""),"",IFERROR(ROUND(H20*J20+IF(K20="",0,K20),2),""))</f>
        <v/>
      </c>
      <c r="M20" s="20" t="n"/>
      <c r="N20" s="20" t="n"/>
      <c r="O20" s="19" t="n"/>
    </row>
    <row r="21">
      <c r="A21" s="18" t="n"/>
      <c r="B21" s="19" t="n"/>
      <c r="C21" s="19" t="n"/>
      <c r="D21" s="20" t="n"/>
      <c r="E21" s="19" t="n"/>
      <c r="F21" s="20" t="n"/>
      <c r="G21" s="19" t="n"/>
      <c r="H21" s="21" t="n"/>
      <c r="I21" s="20" t="n"/>
      <c r="J21" s="22" t="n"/>
      <c r="K21" s="22" t="n"/>
      <c r="L21" s="11">
        <f>IF(OR(A21="",D21="",H21="",J21=""),"",IFERROR(ROUND(H21*J21+IF(K21="",0,K21),2),""))</f>
        <v/>
      </c>
      <c r="M21" s="20" t="n"/>
      <c r="N21" s="20" t="n"/>
      <c r="O21" s="19" t="n"/>
    </row>
    <row r="22">
      <c r="A22" s="18" t="n"/>
      <c r="B22" s="19" t="n"/>
      <c r="C22" s="19" t="n"/>
      <c r="D22" s="20" t="n"/>
      <c r="E22" s="19" t="n"/>
      <c r="F22" s="20" t="n"/>
      <c r="G22" s="19" t="n"/>
      <c r="H22" s="21" t="n"/>
      <c r="I22" s="20" t="n"/>
      <c r="J22" s="22" t="n"/>
      <c r="K22" s="22" t="n"/>
      <c r="L22" s="9">
        <f>IF(OR(A22="",D22="",H22="",J22=""),"",IFERROR(ROUND(H22*J22+IF(K22="",0,K22),2),""))</f>
        <v/>
      </c>
      <c r="M22" s="20" t="n"/>
      <c r="N22" s="20" t="n"/>
      <c r="O22" s="19" t="n"/>
    </row>
    <row r="23">
      <c r="A23" s="18" t="n"/>
      <c r="B23" s="19" t="n"/>
      <c r="C23" s="19" t="n"/>
      <c r="D23" s="20" t="n"/>
      <c r="E23" s="19" t="n"/>
      <c r="F23" s="20" t="n"/>
      <c r="G23" s="19" t="n"/>
      <c r="H23" s="21" t="n"/>
      <c r="I23" s="20" t="n"/>
      <c r="J23" s="22" t="n"/>
      <c r="K23" s="22" t="n"/>
      <c r="L23" s="11">
        <f>IF(OR(A23="",D23="",H23="",J23=""),"",IFERROR(ROUND(H23*J23+IF(K23="",0,K23),2),""))</f>
        <v/>
      </c>
      <c r="M23" s="20" t="n"/>
      <c r="N23" s="20" t="n"/>
      <c r="O23" s="19" t="n"/>
    </row>
    <row r="24">
      <c r="A24" s="18" t="n"/>
      <c r="B24" s="19" t="n"/>
      <c r="C24" s="19" t="n"/>
      <c r="D24" s="20" t="n"/>
      <c r="E24" s="19" t="n"/>
      <c r="F24" s="20" t="n"/>
      <c r="G24" s="19" t="n"/>
      <c r="H24" s="21" t="n"/>
      <c r="I24" s="20" t="n"/>
      <c r="J24" s="22" t="n"/>
      <c r="K24" s="22" t="n"/>
      <c r="L24" s="9">
        <f>IF(OR(A24="",D24="",H24="",J24=""),"",IFERROR(ROUND(H24*J24+IF(K24="",0,K24),2),""))</f>
        <v/>
      </c>
      <c r="M24" s="20" t="n"/>
      <c r="N24" s="20" t="n"/>
      <c r="O24" s="19" t="n"/>
    </row>
    <row r="25">
      <c r="A25" s="18" t="n"/>
      <c r="B25" s="19" t="n"/>
      <c r="C25" s="19" t="n"/>
      <c r="D25" s="20" t="n"/>
      <c r="E25" s="19" t="n"/>
      <c r="F25" s="20" t="n"/>
      <c r="G25" s="19" t="n"/>
      <c r="H25" s="21" t="n"/>
      <c r="I25" s="20" t="n"/>
      <c r="J25" s="22" t="n"/>
      <c r="K25" s="22" t="n"/>
      <c r="L25" s="11">
        <f>IF(OR(A25="",D25="",H25="",J25=""),"",IFERROR(ROUND(H25*J25+IF(K25="",0,K25),2),""))</f>
        <v/>
      </c>
      <c r="M25" s="20" t="n"/>
      <c r="N25" s="20" t="n"/>
      <c r="O25" s="19" t="n"/>
    </row>
    <row r="26">
      <c r="A26" s="18" t="n"/>
      <c r="B26" s="19" t="n"/>
      <c r="C26" s="19" t="n"/>
      <c r="D26" s="20" t="n"/>
      <c r="E26" s="19" t="n"/>
      <c r="F26" s="20" t="n"/>
      <c r="G26" s="19" t="n"/>
      <c r="H26" s="21" t="n"/>
      <c r="I26" s="20" t="n"/>
      <c r="J26" s="22" t="n"/>
      <c r="K26" s="22" t="n"/>
      <c r="L26" s="9">
        <f>IF(OR(A26="",D26="",H26="",J26=""),"",IFERROR(ROUND(H26*J26+IF(K26="",0,K26),2),""))</f>
        <v/>
      </c>
      <c r="M26" s="20" t="n"/>
      <c r="N26" s="20" t="n"/>
      <c r="O26" s="19" t="n"/>
    </row>
    <row r="27">
      <c r="A27" s="18" t="n"/>
      <c r="B27" s="19" t="n"/>
      <c r="C27" s="19" t="n"/>
      <c r="D27" s="20" t="n"/>
      <c r="E27" s="19" t="n"/>
      <c r="F27" s="20" t="n"/>
      <c r="G27" s="19" t="n"/>
      <c r="H27" s="21" t="n"/>
      <c r="I27" s="20" t="n"/>
      <c r="J27" s="22" t="n"/>
      <c r="K27" s="22" t="n"/>
      <c r="L27" s="11">
        <f>IF(OR(A27="",D27="",H27="",J27=""),"",IFERROR(ROUND(H27*J27+IF(K27="",0,K27),2),""))</f>
        <v/>
      </c>
      <c r="M27" s="20" t="n"/>
      <c r="N27" s="20" t="n"/>
      <c r="O27" s="19" t="n"/>
    </row>
    <row r="28">
      <c r="A28" s="18" t="n"/>
      <c r="B28" s="19" t="n"/>
      <c r="C28" s="19" t="n"/>
      <c r="D28" s="20" t="n"/>
      <c r="E28" s="19" t="n"/>
      <c r="F28" s="20" t="n"/>
      <c r="G28" s="19" t="n"/>
      <c r="H28" s="21" t="n"/>
      <c r="I28" s="20" t="n"/>
      <c r="J28" s="22" t="n"/>
      <c r="K28" s="22" t="n"/>
      <c r="L28" s="9">
        <f>IF(OR(A28="",D28="",H28="",J28=""),"",IFERROR(ROUND(H28*J28+IF(K28="",0,K28),2),""))</f>
        <v/>
      </c>
      <c r="M28" s="20" t="n"/>
      <c r="N28" s="20" t="n"/>
      <c r="O28" s="19" t="n"/>
    </row>
    <row r="29">
      <c r="A29" s="18" t="n"/>
      <c r="B29" s="19" t="n"/>
      <c r="C29" s="19" t="n"/>
      <c r="D29" s="20" t="n"/>
      <c r="E29" s="19" t="n"/>
      <c r="F29" s="20" t="n"/>
      <c r="G29" s="19" t="n"/>
      <c r="H29" s="21" t="n"/>
      <c r="I29" s="20" t="n"/>
      <c r="J29" s="22" t="n"/>
      <c r="K29" s="22" t="n"/>
      <c r="L29" s="11">
        <f>IF(OR(A29="",D29="",H29="",J29=""),"",IFERROR(ROUND(H29*J29+IF(K29="",0,K29),2),""))</f>
        <v/>
      </c>
      <c r="M29" s="20" t="n"/>
      <c r="N29" s="20" t="n"/>
      <c r="O29" s="19" t="n"/>
    </row>
    <row r="30">
      <c r="A30" s="18" t="n"/>
      <c r="B30" s="19" t="n"/>
      <c r="C30" s="19" t="n"/>
      <c r="D30" s="20" t="n"/>
      <c r="E30" s="19" t="n"/>
      <c r="F30" s="20" t="n"/>
      <c r="G30" s="19" t="n"/>
      <c r="H30" s="21" t="n"/>
      <c r="I30" s="20" t="n"/>
      <c r="J30" s="22" t="n"/>
      <c r="K30" s="22" t="n"/>
      <c r="L30" s="9">
        <f>IF(OR(A30="",D30="",H30="",J30=""),"",IFERROR(ROUND(H30*J30+IF(K30="",0,K30),2),""))</f>
        <v/>
      </c>
      <c r="M30" s="20" t="n"/>
      <c r="N30" s="20" t="n"/>
      <c r="O30" s="19" t="n"/>
    </row>
    <row r="31">
      <c r="A31" s="18" t="n"/>
      <c r="B31" s="19" t="n"/>
      <c r="C31" s="19" t="n"/>
      <c r="D31" s="20" t="n"/>
      <c r="E31" s="19" t="n"/>
      <c r="F31" s="20" t="n"/>
      <c r="G31" s="19" t="n"/>
      <c r="H31" s="21" t="n"/>
      <c r="I31" s="20" t="n"/>
      <c r="J31" s="22" t="n"/>
      <c r="K31" s="22" t="n"/>
      <c r="L31" s="11">
        <f>IF(OR(A31="",D31="",H31="",J31=""),"",IFERROR(ROUND(H31*J31+IF(K31="",0,K31),2),""))</f>
        <v/>
      </c>
      <c r="M31" s="20" t="n"/>
      <c r="N31" s="20" t="n"/>
      <c r="O31" s="19" t="n"/>
    </row>
    <row r="32">
      <c r="A32" s="18" t="n"/>
      <c r="B32" s="19" t="n"/>
      <c r="C32" s="19" t="n"/>
      <c r="D32" s="20" t="n"/>
      <c r="E32" s="19" t="n"/>
      <c r="F32" s="20" t="n"/>
      <c r="G32" s="19" t="n"/>
      <c r="H32" s="21" t="n"/>
      <c r="I32" s="20" t="n"/>
      <c r="J32" s="22" t="n"/>
      <c r="K32" s="22" t="n"/>
      <c r="L32" s="9">
        <f>IF(OR(A32="",D32="",H32="",J32=""),"",IFERROR(ROUND(H32*J32+IF(K32="",0,K32),2),""))</f>
        <v/>
      </c>
      <c r="M32" s="20" t="n"/>
      <c r="N32" s="20" t="n"/>
      <c r="O32" s="19" t="n"/>
    </row>
    <row r="33">
      <c r="A33" s="18" t="n"/>
      <c r="B33" s="19" t="n"/>
      <c r="C33" s="19" t="n"/>
      <c r="D33" s="20" t="n"/>
      <c r="E33" s="19" t="n"/>
      <c r="F33" s="20" t="n"/>
      <c r="G33" s="19" t="n"/>
      <c r="H33" s="21" t="n"/>
      <c r="I33" s="20" t="n"/>
      <c r="J33" s="22" t="n"/>
      <c r="K33" s="22" t="n"/>
      <c r="L33" s="11">
        <f>IF(OR(A33="",D33="",H33="",J33=""),"",IFERROR(ROUND(H33*J33+IF(K33="",0,K33),2),""))</f>
        <v/>
      </c>
      <c r="M33" s="20" t="n"/>
      <c r="N33" s="20" t="n"/>
      <c r="O33" s="19" t="n"/>
    </row>
    <row r="34">
      <c r="A34" s="18" t="n"/>
      <c r="B34" s="19" t="n"/>
      <c r="C34" s="19" t="n"/>
      <c r="D34" s="20" t="n"/>
      <c r="E34" s="19" t="n"/>
      <c r="F34" s="20" t="n"/>
      <c r="G34" s="19" t="n"/>
      <c r="H34" s="21" t="n"/>
      <c r="I34" s="20" t="n"/>
      <c r="J34" s="22" t="n"/>
      <c r="K34" s="22" t="n"/>
      <c r="L34" s="9">
        <f>IF(OR(A34="",D34="",H34="",J34=""),"",IFERROR(ROUND(H34*J34+IF(K34="",0,K34),2),""))</f>
        <v/>
      </c>
      <c r="M34" s="20" t="n"/>
      <c r="N34" s="20" t="n"/>
      <c r="O34" s="19" t="n"/>
    </row>
    <row r="35">
      <c r="A35" s="18" t="n"/>
      <c r="B35" s="19" t="n"/>
      <c r="C35" s="19" t="n"/>
      <c r="D35" s="20" t="n"/>
      <c r="E35" s="19" t="n"/>
      <c r="F35" s="20" t="n"/>
      <c r="G35" s="19" t="n"/>
      <c r="H35" s="21" t="n"/>
      <c r="I35" s="20" t="n"/>
      <c r="J35" s="22" t="n"/>
      <c r="K35" s="22" t="n"/>
      <c r="L35" s="11">
        <f>IF(OR(A35="",D35="",H35="",J35=""),"",IFERROR(ROUND(H35*J35+IF(K35="",0,K35),2),""))</f>
        <v/>
      </c>
      <c r="M35" s="20" t="n"/>
      <c r="N35" s="20" t="n"/>
      <c r="O35" s="19" t="n"/>
    </row>
    <row r="36">
      <c r="A36" s="18" t="n"/>
      <c r="B36" s="19" t="n"/>
      <c r="C36" s="19" t="n"/>
      <c r="D36" s="20" t="n"/>
      <c r="E36" s="19" t="n"/>
      <c r="F36" s="20" t="n"/>
      <c r="G36" s="19" t="n"/>
      <c r="H36" s="21" t="n"/>
      <c r="I36" s="20" t="n"/>
      <c r="J36" s="22" t="n"/>
      <c r="K36" s="22" t="n"/>
      <c r="L36" s="9">
        <f>IF(OR(A36="",D36="",H36="",J36=""),"",IFERROR(ROUND(H36*J36+IF(K36="",0,K36),2),""))</f>
        <v/>
      </c>
      <c r="M36" s="20" t="n"/>
      <c r="N36" s="20" t="n"/>
      <c r="O36" s="19" t="n"/>
    </row>
    <row r="37">
      <c r="A37" s="18" t="n"/>
      <c r="B37" s="19" t="n"/>
      <c r="C37" s="19" t="n"/>
      <c r="D37" s="20" t="n"/>
      <c r="E37" s="19" t="n"/>
      <c r="F37" s="20" t="n"/>
      <c r="G37" s="19" t="n"/>
      <c r="H37" s="21" t="n"/>
      <c r="I37" s="20" t="n"/>
      <c r="J37" s="22" t="n"/>
      <c r="K37" s="22" t="n"/>
      <c r="L37" s="11">
        <f>IF(OR(A37="",D37="",H37="",J37=""),"",IFERROR(ROUND(H37*J37+IF(K37="",0,K37),2),""))</f>
        <v/>
      </c>
      <c r="M37" s="20" t="n"/>
      <c r="N37" s="20" t="n"/>
      <c r="O37" s="19" t="n"/>
    </row>
    <row r="38">
      <c r="A38" s="18" t="n"/>
      <c r="B38" s="19" t="n"/>
      <c r="C38" s="19" t="n"/>
      <c r="D38" s="20" t="n"/>
      <c r="E38" s="19" t="n"/>
      <c r="F38" s="20" t="n"/>
      <c r="G38" s="19" t="n"/>
      <c r="H38" s="21" t="n"/>
      <c r="I38" s="20" t="n"/>
      <c r="J38" s="22" t="n"/>
      <c r="K38" s="22" t="n"/>
      <c r="L38" s="9">
        <f>IF(OR(A38="",D38="",H38="",J38=""),"",IFERROR(ROUND(H38*J38+IF(K38="",0,K38),2),""))</f>
        <v/>
      </c>
      <c r="M38" s="20" t="n"/>
      <c r="N38" s="20" t="n"/>
      <c r="O38" s="19" t="n"/>
    </row>
    <row r="39">
      <c r="A39" s="18" t="n"/>
      <c r="B39" s="19" t="n"/>
      <c r="C39" s="19" t="n"/>
      <c r="D39" s="20" t="n"/>
      <c r="E39" s="19" t="n"/>
      <c r="F39" s="20" t="n"/>
      <c r="G39" s="19" t="n"/>
      <c r="H39" s="21" t="n"/>
      <c r="I39" s="20" t="n"/>
      <c r="J39" s="22" t="n"/>
      <c r="K39" s="22" t="n"/>
      <c r="L39" s="11">
        <f>IF(OR(A39="",D39="",H39="",J39=""),"",IFERROR(ROUND(H39*J39+IF(K39="",0,K39),2),""))</f>
        <v/>
      </c>
      <c r="M39" s="20" t="n"/>
      <c r="N39" s="20" t="n"/>
      <c r="O39" s="19" t="n"/>
    </row>
    <row r="40">
      <c r="A40" s="18" t="n"/>
      <c r="B40" s="19" t="n"/>
      <c r="C40" s="19" t="n"/>
      <c r="D40" s="20" t="n"/>
      <c r="E40" s="19" t="n"/>
      <c r="F40" s="20" t="n"/>
      <c r="G40" s="19" t="n"/>
      <c r="H40" s="21" t="n"/>
      <c r="I40" s="20" t="n"/>
      <c r="J40" s="22" t="n"/>
      <c r="K40" s="22" t="n"/>
      <c r="L40" s="9">
        <f>IF(OR(A40="",D40="",H40="",J40=""),"",IFERROR(ROUND(H40*J40+IF(K40="",0,K40),2),""))</f>
        <v/>
      </c>
      <c r="M40" s="20" t="n"/>
      <c r="N40" s="20" t="n"/>
      <c r="O40" s="19" t="n"/>
    </row>
    <row r="41">
      <c r="A41" s="18" t="n"/>
      <c r="B41" s="19" t="n"/>
      <c r="C41" s="19" t="n"/>
      <c r="D41" s="20" t="n"/>
      <c r="E41" s="19" t="n"/>
      <c r="F41" s="20" t="n"/>
      <c r="G41" s="19" t="n"/>
      <c r="H41" s="21" t="n"/>
      <c r="I41" s="20" t="n"/>
      <c r="J41" s="22" t="n"/>
      <c r="K41" s="22" t="n"/>
      <c r="L41" s="11">
        <f>IF(OR(A41="",D41="",H41="",J41=""),"",IFERROR(ROUND(H41*J41+IF(K41="",0,K41),2),""))</f>
        <v/>
      </c>
      <c r="M41" s="20" t="n"/>
      <c r="N41" s="20" t="n"/>
      <c r="O41" s="19" t="n"/>
    </row>
    <row r="42">
      <c r="A42" s="18" t="n"/>
      <c r="B42" s="19" t="n"/>
      <c r="C42" s="19" t="n"/>
      <c r="D42" s="20" t="n"/>
      <c r="E42" s="19" t="n"/>
      <c r="F42" s="20" t="n"/>
      <c r="G42" s="19" t="n"/>
      <c r="H42" s="21" t="n"/>
      <c r="I42" s="20" t="n"/>
      <c r="J42" s="22" t="n"/>
      <c r="K42" s="22" t="n"/>
      <c r="L42" s="9">
        <f>IF(OR(A42="",D42="",H42="",J42=""),"",IFERROR(ROUND(H42*J42+IF(K42="",0,K42),2),""))</f>
        <v/>
      </c>
      <c r="M42" s="20" t="n"/>
      <c r="N42" s="20" t="n"/>
      <c r="O42" s="19" t="n"/>
    </row>
    <row r="43">
      <c r="A43" s="18" t="n"/>
      <c r="B43" s="19" t="n"/>
      <c r="C43" s="19" t="n"/>
      <c r="D43" s="20" t="n"/>
      <c r="E43" s="19" t="n"/>
      <c r="F43" s="20" t="n"/>
      <c r="G43" s="19" t="n"/>
      <c r="H43" s="21" t="n"/>
      <c r="I43" s="20" t="n"/>
      <c r="J43" s="22" t="n"/>
      <c r="K43" s="22" t="n"/>
      <c r="L43" s="11">
        <f>IF(OR(A43="",D43="",H43="",J43=""),"",IFERROR(ROUND(H43*J43+IF(K43="",0,K43),2),""))</f>
        <v/>
      </c>
      <c r="M43" s="20" t="n"/>
      <c r="N43" s="20" t="n"/>
      <c r="O43" s="19" t="n"/>
    </row>
    <row r="44">
      <c r="A44" s="18" t="n"/>
      <c r="B44" s="19" t="n"/>
      <c r="C44" s="19" t="n"/>
      <c r="D44" s="20" t="n"/>
      <c r="E44" s="19" t="n"/>
      <c r="F44" s="20" t="n"/>
      <c r="G44" s="19" t="n"/>
      <c r="H44" s="21" t="n"/>
      <c r="I44" s="20" t="n"/>
      <c r="J44" s="22" t="n"/>
      <c r="K44" s="22" t="n"/>
      <c r="L44" s="9">
        <f>IF(OR(A44="",D44="",H44="",J44=""),"",IFERROR(ROUND(H44*J44+IF(K44="",0,K44),2),""))</f>
        <v/>
      </c>
      <c r="M44" s="20" t="n"/>
      <c r="N44" s="20" t="n"/>
      <c r="O44" s="19" t="n"/>
    </row>
    <row r="45">
      <c r="A45" s="18" t="n"/>
      <c r="B45" s="19" t="n"/>
      <c r="C45" s="19" t="n"/>
      <c r="D45" s="20" t="n"/>
      <c r="E45" s="19" t="n"/>
      <c r="F45" s="20" t="n"/>
      <c r="G45" s="19" t="n"/>
      <c r="H45" s="21" t="n"/>
      <c r="I45" s="20" t="n"/>
      <c r="J45" s="22" t="n"/>
      <c r="K45" s="22" t="n"/>
      <c r="L45" s="11">
        <f>IF(OR(A45="",D45="",H45="",J45=""),"",IFERROR(ROUND(H45*J45+IF(K45="",0,K45),2),""))</f>
        <v/>
      </c>
      <c r="M45" s="20" t="n"/>
      <c r="N45" s="20" t="n"/>
      <c r="O45" s="19" t="n"/>
    </row>
    <row r="46">
      <c r="A46" s="18" t="n"/>
      <c r="B46" s="19" t="n"/>
      <c r="C46" s="19" t="n"/>
      <c r="D46" s="20" t="n"/>
      <c r="E46" s="19" t="n"/>
      <c r="F46" s="20" t="n"/>
      <c r="G46" s="19" t="n"/>
      <c r="H46" s="21" t="n"/>
      <c r="I46" s="20" t="n"/>
      <c r="J46" s="22" t="n"/>
      <c r="K46" s="22" t="n"/>
      <c r="L46" s="9">
        <f>IF(OR(A46="",D46="",H46="",J46=""),"",IFERROR(ROUND(H46*J46+IF(K46="",0,K46),2),""))</f>
        <v/>
      </c>
      <c r="M46" s="20" t="n"/>
      <c r="N46" s="20" t="n"/>
      <c r="O46" s="19" t="n"/>
    </row>
    <row r="47">
      <c r="A47" s="18" t="n"/>
      <c r="B47" s="19" t="n"/>
      <c r="C47" s="19" t="n"/>
      <c r="D47" s="20" t="n"/>
      <c r="E47" s="19" t="n"/>
      <c r="F47" s="20" t="n"/>
      <c r="G47" s="19" t="n"/>
      <c r="H47" s="21" t="n"/>
      <c r="I47" s="20" t="n"/>
      <c r="J47" s="22" t="n"/>
      <c r="K47" s="22" t="n"/>
      <c r="L47" s="11">
        <f>IF(OR(A47="",D47="",H47="",J47=""),"",IFERROR(ROUND(H47*J47+IF(K47="",0,K47),2),""))</f>
        <v/>
      </c>
      <c r="M47" s="20" t="n"/>
      <c r="N47" s="20" t="n"/>
      <c r="O47" s="19" t="n"/>
    </row>
    <row r="48">
      <c r="A48" s="18" t="n"/>
      <c r="B48" s="19" t="n"/>
      <c r="C48" s="19" t="n"/>
      <c r="D48" s="20" t="n"/>
      <c r="E48" s="19" t="n"/>
      <c r="F48" s="20" t="n"/>
      <c r="G48" s="19" t="n"/>
      <c r="H48" s="21" t="n"/>
      <c r="I48" s="20" t="n"/>
      <c r="J48" s="22" t="n"/>
      <c r="K48" s="22" t="n"/>
      <c r="L48" s="9">
        <f>IF(OR(A48="",D48="",H48="",J48=""),"",IFERROR(ROUND(H48*J48+IF(K48="",0,K48),2),""))</f>
        <v/>
      </c>
      <c r="M48" s="20" t="n"/>
      <c r="N48" s="20" t="n"/>
      <c r="O48" s="19" t="n"/>
    </row>
    <row r="49">
      <c r="A49" s="18" t="n"/>
      <c r="B49" s="19" t="n"/>
      <c r="C49" s="19" t="n"/>
      <c r="D49" s="20" t="n"/>
      <c r="E49" s="19" t="n"/>
      <c r="F49" s="20" t="n"/>
      <c r="G49" s="19" t="n"/>
      <c r="H49" s="21" t="n"/>
      <c r="I49" s="20" t="n"/>
      <c r="J49" s="22" t="n"/>
      <c r="K49" s="22" t="n"/>
      <c r="L49" s="11">
        <f>IF(OR(A49="",D49="",H49="",J49=""),"",IFERROR(ROUND(H49*J49+IF(K49="",0,K49),2),""))</f>
        <v/>
      </c>
      <c r="M49" s="20" t="n"/>
      <c r="N49" s="20" t="n"/>
      <c r="O49" s="19" t="n"/>
    </row>
    <row r="50">
      <c r="A50" s="18" t="n"/>
      <c r="B50" s="19" t="n"/>
      <c r="C50" s="19" t="n"/>
      <c r="D50" s="20" t="n"/>
      <c r="E50" s="19" t="n"/>
      <c r="F50" s="20" t="n"/>
      <c r="G50" s="19" t="n"/>
      <c r="H50" s="21" t="n"/>
      <c r="I50" s="20" t="n"/>
      <c r="J50" s="22" t="n"/>
      <c r="K50" s="22" t="n"/>
      <c r="L50" s="9">
        <f>IF(OR(A50="",D50="",H50="",J50=""),"",IFERROR(ROUND(H50*J50+IF(K50="",0,K50),2),""))</f>
        <v/>
      </c>
      <c r="M50" s="20" t="n"/>
      <c r="N50" s="20" t="n"/>
      <c r="O50" s="19" t="n"/>
    </row>
    <row r="51">
      <c r="A51" s="18" t="n"/>
      <c r="B51" s="19" t="n"/>
      <c r="C51" s="19" t="n"/>
      <c r="D51" s="20" t="n"/>
      <c r="E51" s="19" t="n"/>
      <c r="F51" s="20" t="n"/>
      <c r="G51" s="19" t="n"/>
      <c r="H51" s="21" t="n"/>
      <c r="I51" s="20" t="n"/>
      <c r="J51" s="22" t="n"/>
      <c r="K51" s="22" t="n"/>
      <c r="L51" s="11">
        <f>IF(OR(A51="",D51="",H51="",J51=""),"",IFERROR(ROUND(H51*J51+IF(K51="",0,K51),2),""))</f>
        <v/>
      </c>
      <c r="M51" s="20" t="n"/>
      <c r="N51" s="20" t="n"/>
      <c r="O51" s="19" t="n"/>
    </row>
    <row r="52">
      <c r="A52" s="18" t="n"/>
      <c r="B52" s="19" t="n"/>
      <c r="C52" s="19" t="n"/>
      <c r="D52" s="20" t="n"/>
      <c r="E52" s="19" t="n"/>
      <c r="F52" s="20" t="n"/>
      <c r="G52" s="19" t="n"/>
      <c r="H52" s="21" t="n"/>
      <c r="I52" s="20" t="n"/>
      <c r="J52" s="22" t="n"/>
      <c r="K52" s="22" t="n"/>
      <c r="L52" s="9">
        <f>IF(OR(A52="",D52="",H52="",J52=""),"",IFERROR(ROUND(H52*J52+IF(K52="",0,K52),2),""))</f>
        <v/>
      </c>
      <c r="M52" s="20" t="n"/>
      <c r="N52" s="20" t="n"/>
      <c r="O52" s="19" t="n"/>
    </row>
    <row r="53">
      <c r="A53" s="18" t="n"/>
      <c r="B53" s="19" t="n"/>
      <c r="C53" s="19" t="n"/>
      <c r="D53" s="20" t="n"/>
      <c r="E53" s="19" t="n"/>
      <c r="F53" s="20" t="n"/>
      <c r="G53" s="19" t="n"/>
      <c r="H53" s="21" t="n"/>
      <c r="I53" s="20" t="n"/>
      <c r="J53" s="22" t="n"/>
      <c r="K53" s="22" t="n"/>
      <c r="L53" s="11">
        <f>IF(OR(A53="",D53="",H53="",J53=""),"",IFERROR(ROUND(H53*J53+IF(K53="",0,K53),2),""))</f>
        <v/>
      </c>
      <c r="M53" s="20" t="n"/>
      <c r="N53" s="20" t="n"/>
      <c r="O53" s="19" t="n"/>
    </row>
    <row r="54">
      <c r="A54" s="18" t="n"/>
      <c r="B54" s="19" t="n"/>
      <c r="C54" s="19" t="n"/>
      <c r="D54" s="20" t="n"/>
      <c r="E54" s="19" t="n"/>
      <c r="F54" s="20" t="n"/>
      <c r="G54" s="19" t="n"/>
      <c r="H54" s="21" t="n"/>
      <c r="I54" s="20" t="n"/>
      <c r="J54" s="22" t="n"/>
      <c r="K54" s="22" t="n"/>
      <c r="L54" s="9">
        <f>IF(OR(A54="",D54="",H54="",J54=""),"",IFERROR(ROUND(H54*J54+IF(K54="",0,K54),2),""))</f>
        <v/>
      </c>
      <c r="M54" s="20" t="n"/>
      <c r="N54" s="20" t="n"/>
      <c r="O54" s="19" t="n"/>
    </row>
    <row r="55">
      <c r="A55" s="18" t="n"/>
      <c r="B55" s="19" t="n"/>
      <c r="C55" s="19" t="n"/>
      <c r="D55" s="20" t="n"/>
      <c r="E55" s="19" t="n"/>
      <c r="F55" s="20" t="n"/>
      <c r="G55" s="19" t="n"/>
      <c r="H55" s="21" t="n"/>
      <c r="I55" s="20" t="n"/>
      <c r="J55" s="22" t="n"/>
      <c r="K55" s="22" t="n"/>
      <c r="L55" s="11">
        <f>IF(OR(A55="",D55="",H55="",J55=""),"",IFERROR(ROUND(H55*J55+IF(K55="",0,K55),2),""))</f>
        <v/>
      </c>
      <c r="M55" s="20" t="n"/>
      <c r="N55" s="20" t="n"/>
      <c r="O55" s="19" t="n"/>
    </row>
    <row r="56">
      <c r="A56" s="18" t="n"/>
      <c r="B56" s="19" t="n"/>
      <c r="C56" s="19" t="n"/>
      <c r="D56" s="20" t="n"/>
      <c r="E56" s="19" t="n"/>
      <c r="F56" s="20" t="n"/>
      <c r="G56" s="19" t="n"/>
      <c r="H56" s="21" t="n"/>
      <c r="I56" s="20" t="n"/>
      <c r="J56" s="22" t="n"/>
      <c r="K56" s="22" t="n"/>
      <c r="L56" s="9">
        <f>IF(OR(A56="",D56="",H56="",J56=""),"",IFERROR(ROUND(H56*J56+IF(K56="",0,K56),2),""))</f>
        <v/>
      </c>
      <c r="M56" s="20" t="n"/>
      <c r="N56" s="20" t="n"/>
      <c r="O56" s="19" t="n"/>
    </row>
    <row r="57">
      <c r="A57" s="18" t="n"/>
      <c r="B57" s="19" t="n"/>
      <c r="C57" s="19" t="n"/>
      <c r="D57" s="20" t="n"/>
      <c r="E57" s="19" t="n"/>
      <c r="F57" s="20" t="n"/>
      <c r="G57" s="19" t="n"/>
      <c r="H57" s="21" t="n"/>
      <c r="I57" s="20" t="n"/>
      <c r="J57" s="22" t="n"/>
      <c r="K57" s="22" t="n"/>
      <c r="L57" s="11">
        <f>IF(OR(A57="",D57="",H57="",J57=""),"",IFERROR(ROUND(H57*J57+IF(K57="",0,K57),2),""))</f>
        <v/>
      </c>
      <c r="M57" s="20" t="n"/>
      <c r="N57" s="20" t="n"/>
      <c r="O57" s="19" t="n"/>
    </row>
    <row r="58">
      <c r="A58" s="18" t="n"/>
      <c r="B58" s="19" t="n"/>
      <c r="C58" s="19" t="n"/>
      <c r="D58" s="20" t="n"/>
      <c r="E58" s="19" t="n"/>
      <c r="F58" s="20" t="n"/>
      <c r="G58" s="19" t="n"/>
      <c r="H58" s="21" t="n"/>
      <c r="I58" s="20" t="n"/>
      <c r="J58" s="22" t="n"/>
      <c r="K58" s="22" t="n"/>
      <c r="L58" s="9">
        <f>IF(OR(A58="",D58="",H58="",J58=""),"",IFERROR(ROUND(H58*J58+IF(K58="",0,K58),2),""))</f>
        <v/>
      </c>
      <c r="M58" s="20" t="n"/>
      <c r="N58" s="20" t="n"/>
      <c r="O58" s="19" t="n"/>
    </row>
    <row r="59">
      <c r="A59" s="18" t="n"/>
      <c r="B59" s="19" t="n"/>
      <c r="C59" s="19" t="n"/>
      <c r="D59" s="20" t="n"/>
      <c r="E59" s="19" t="n"/>
      <c r="F59" s="20" t="n"/>
      <c r="G59" s="19" t="n"/>
      <c r="H59" s="21" t="n"/>
      <c r="I59" s="20" t="n"/>
      <c r="J59" s="22" t="n"/>
      <c r="K59" s="22" t="n"/>
      <c r="L59" s="11">
        <f>IF(OR(A59="",D59="",H59="",J59=""),"",IFERROR(ROUND(H59*J59+IF(K59="",0,K59),2),""))</f>
        <v/>
      </c>
      <c r="M59" s="20" t="n"/>
      <c r="N59" s="20" t="n"/>
      <c r="O59" s="19" t="n"/>
    </row>
    <row r="60">
      <c r="A60" s="18" t="n"/>
      <c r="B60" s="19" t="n"/>
      <c r="C60" s="19" t="n"/>
      <c r="D60" s="20" t="n"/>
      <c r="E60" s="19" t="n"/>
      <c r="F60" s="20" t="n"/>
      <c r="G60" s="19" t="n"/>
      <c r="H60" s="21" t="n"/>
      <c r="I60" s="20" t="n"/>
      <c r="J60" s="22" t="n"/>
      <c r="K60" s="22" t="n"/>
      <c r="L60" s="9">
        <f>IF(OR(A60="",D60="",H60="",J60=""),"",IFERROR(ROUND(H60*J60+IF(K60="",0,K60),2),""))</f>
        <v/>
      </c>
      <c r="M60" s="20" t="n"/>
      <c r="N60" s="20" t="n"/>
      <c r="O60" s="19" t="n"/>
    </row>
    <row r="61">
      <c r="A61" s="18" t="n"/>
      <c r="B61" s="19" t="n"/>
      <c r="C61" s="19" t="n"/>
      <c r="D61" s="20" t="n"/>
      <c r="E61" s="19" t="n"/>
      <c r="F61" s="20" t="n"/>
      <c r="G61" s="19" t="n"/>
      <c r="H61" s="21" t="n"/>
      <c r="I61" s="20" t="n"/>
      <c r="J61" s="22" t="n"/>
      <c r="K61" s="22" t="n"/>
      <c r="L61" s="11">
        <f>IF(OR(A61="",D61="",H61="",J61=""),"",IFERROR(ROUND(H61*J61+IF(K61="",0,K61),2),""))</f>
        <v/>
      </c>
      <c r="M61" s="20" t="n"/>
      <c r="N61" s="20" t="n"/>
      <c r="O61" s="19" t="n"/>
    </row>
    <row r="62">
      <c r="A62" s="18" t="n"/>
      <c r="B62" s="19" t="n"/>
      <c r="C62" s="19" t="n"/>
      <c r="D62" s="20" t="n"/>
      <c r="E62" s="19" t="n"/>
      <c r="F62" s="20" t="n"/>
      <c r="G62" s="19" t="n"/>
      <c r="H62" s="21" t="n"/>
      <c r="I62" s="20" t="n"/>
      <c r="J62" s="22" t="n"/>
      <c r="K62" s="22" t="n"/>
      <c r="L62" s="9">
        <f>IF(OR(A62="",D62="",H62="",J62=""),"",IFERROR(ROUND(H62*J62+IF(K62="",0,K62),2),""))</f>
        <v/>
      </c>
      <c r="M62" s="20" t="n"/>
      <c r="N62" s="20" t="n"/>
      <c r="O62" s="19" t="n"/>
    </row>
    <row r="63">
      <c r="A63" s="18" t="n"/>
      <c r="B63" s="19" t="n"/>
      <c r="C63" s="19" t="n"/>
      <c r="D63" s="20" t="n"/>
      <c r="E63" s="19" t="n"/>
      <c r="F63" s="20" t="n"/>
      <c r="G63" s="19" t="n"/>
      <c r="H63" s="21" t="n"/>
      <c r="I63" s="20" t="n"/>
      <c r="J63" s="22" t="n"/>
      <c r="K63" s="22" t="n"/>
      <c r="L63" s="11">
        <f>IF(OR(A63="",D63="",H63="",J63=""),"",IFERROR(ROUND(H63*J63+IF(K63="",0,K63),2),""))</f>
        <v/>
      </c>
      <c r="M63" s="20" t="n"/>
      <c r="N63" s="20" t="n"/>
      <c r="O63" s="19" t="n"/>
    </row>
    <row r="64">
      <c r="A64" s="18" t="n"/>
      <c r="B64" s="19" t="n"/>
      <c r="C64" s="19" t="n"/>
      <c r="D64" s="20" t="n"/>
      <c r="E64" s="19" t="n"/>
      <c r="F64" s="20" t="n"/>
      <c r="G64" s="19" t="n"/>
      <c r="H64" s="21" t="n"/>
      <c r="I64" s="20" t="n"/>
      <c r="J64" s="22" t="n"/>
      <c r="K64" s="22" t="n"/>
      <c r="L64" s="9">
        <f>IF(OR(A64="",D64="",H64="",J64=""),"",IFERROR(ROUND(H64*J64+IF(K64="",0,K64),2),""))</f>
        <v/>
      </c>
      <c r="M64" s="20" t="n"/>
      <c r="N64" s="20" t="n"/>
      <c r="O64" s="19" t="n"/>
    </row>
    <row r="65">
      <c r="A65" s="18" t="n"/>
      <c r="B65" s="19" t="n"/>
      <c r="C65" s="19" t="n"/>
      <c r="D65" s="20" t="n"/>
      <c r="E65" s="19" t="n"/>
      <c r="F65" s="20" t="n"/>
      <c r="G65" s="19" t="n"/>
      <c r="H65" s="21" t="n"/>
      <c r="I65" s="20" t="n"/>
      <c r="J65" s="22" t="n"/>
      <c r="K65" s="22" t="n"/>
      <c r="L65" s="11">
        <f>IF(OR(A65="",D65="",H65="",J65=""),"",IFERROR(ROUND(H65*J65+IF(K65="",0,K65),2),""))</f>
        <v/>
      </c>
      <c r="M65" s="20" t="n"/>
      <c r="N65" s="20" t="n"/>
      <c r="O65" s="19" t="n"/>
    </row>
    <row r="66">
      <c r="A66" s="18" t="n"/>
      <c r="B66" s="19" t="n"/>
      <c r="C66" s="19" t="n"/>
      <c r="D66" s="20" t="n"/>
      <c r="E66" s="19" t="n"/>
      <c r="F66" s="20" t="n"/>
      <c r="G66" s="19" t="n"/>
      <c r="H66" s="21" t="n"/>
      <c r="I66" s="20" t="n"/>
      <c r="J66" s="22" t="n"/>
      <c r="K66" s="22" t="n"/>
      <c r="L66" s="9">
        <f>IF(OR(A66="",D66="",H66="",J66=""),"",IFERROR(ROUND(H66*J66+IF(K66="",0,K66),2),""))</f>
        <v/>
      </c>
      <c r="M66" s="20" t="n"/>
      <c r="N66" s="20" t="n"/>
      <c r="O66" s="19" t="n"/>
    </row>
    <row r="67">
      <c r="A67" s="18" t="n"/>
      <c r="B67" s="19" t="n"/>
      <c r="C67" s="19" t="n"/>
      <c r="D67" s="20" t="n"/>
      <c r="E67" s="19" t="n"/>
      <c r="F67" s="20" t="n"/>
      <c r="G67" s="19" t="n"/>
      <c r="H67" s="21" t="n"/>
      <c r="I67" s="20" t="n"/>
      <c r="J67" s="22" t="n"/>
      <c r="K67" s="22" t="n"/>
      <c r="L67" s="11">
        <f>IF(OR(A67="",D67="",H67="",J67=""),"",IFERROR(ROUND(H67*J67+IF(K67="",0,K67),2),""))</f>
        <v/>
      </c>
      <c r="M67" s="20" t="n"/>
      <c r="N67" s="20" t="n"/>
      <c r="O67" s="19" t="n"/>
    </row>
    <row r="68">
      <c r="A68" s="18" t="n"/>
      <c r="B68" s="19" t="n"/>
      <c r="C68" s="19" t="n"/>
      <c r="D68" s="20" t="n"/>
      <c r="E68" s="19" t="n"/>
      <c r="F68" s="20" t="n"/>
      <c r="G68" s="19" t="n"/>
      <c r="H68" s="21" t="n"/>
      <c r="I68" s="20" t="n"/>
      <c r="J68" s="22" t="n"/>
      <c r="K68" s="22" t="n"/>
      <c r="L68" s="9">
        <f>IF(OR(A68="",D68="",H68="",J68=""),"",IFERROR(ROUND(H68*J68+IF(K68="",0,K68),2),""))</f>
        <v/>
      </c>
      <c r="M68" s="20" t="n"/>
      <c r="N68" s="20" t="n"/>
      <c r="O68" s="19" t="n"/>
    </row>
    <row r="69">
      <c r="A69" s="18" t="n"/>
      <c r="B69" s="19" t="n"/>
      <c r="C69" s="19" t="n"/>
      <c r="D69" s="20" t="n"/>
      <c r="E69" s="19" t="n"/>
      <c r="F69" s="20" t="n"/>
      <c r="G69" s="19" t="n"/>
      <c r="H69" s="21" t="n"/>
      <c r="I69" s="20" t="n"/>
      <c r="J69" s="22" t="n"/>
      <c r="K69" s="22" t="n"/>
      <c r="L69" s="11">
        <f>IF(OR(A69="",D69="",H69="",J69=""),"",IFERROR(ROUND(H69*J69+IF(K69="",0,K69),2),""))</f>
        <v/>
      </c>
      <c r="M69" s="20" t="n"/>
      <c r="N69" s="20" t="n"/>
      <c r="O69" s="19" t="n"/>
    </row>
    <row r="70">
      <c r="A70" s="18" t="n"/>
      <c r="B70" s="19" t="n"/>
      <c r="C70" s="19" t="n"/>
      <c r="D70" s="20" t="n"/>
      <c r="E70" s="19" t="n"/>
      <c r="F70" s="20" t="n"/>
      <c r="G70" s="19" t="n"/>
      <c r="H70" s="21" t="n"/>
      <c r="I70" s="20" t="n"/>
      <c r="J70" s="22" t="n"/>
      <c r="K70" s="22" t="n"/>
      <c r="L70" s="9">
        <f>IF(OR(A70="",D70="",H70="",J70=""),"",IFERROR(ROUND(H70*J70+IF(K70="",0,K70),2),""))</f>
        <v/>
      </c>
      <c r="M70" s="20" t="n"/>
      <c r="N70" s="20" t="n"/>
      <c r="O70" s="19" t="n"/>
    </row>
    <row r="71">
      <c r="A71" s="18" t="n"/>
      <c r="B71" s="19" t="n"/>
      <c r="C71" s="19" t="n"/>
      <c r="D71" s="20" t="n"/>
      <c r="E71" s="19" t="n"/>
      <c r="F71" s="20" t="n"/>
      <c r="G71" s="19" t="n"/>
      <c r="H71" s="21" t="n"/>
      <c r="I71" s="20" t="n"/>
      <c r="J71" s="22" t="n"/>
      <c r="K71" s="22" t="n"/>
      <c r="L71" s="11">
        <f>IF(OR(A71="",D71="",H71="",J71=""),"",IFERROR(ROUND(H71*J71+IF(K71="",0,K71),2),""))</f>
        <v/>
      </c>
      <c r="M71" s="20" t="n"/>
      <c r="N71" s="20" t="n"/>
      <c r="O71" s="19" t="n"/>
    </row>
    <row r="72">
      <c r="A72" s="18" t="n"/>
      <c r="B72" s="19" t="n"/>
      <c r="C72" s="19" t="n"/>
      <c r="D72" s="20" t="n"/>
      <c r="E72" s="19" t="n"/>
      <c r="F72" s="20" t="n"/>
      <c r="G72" s="19" t="n"/>
      <c r="H72" s="21" t="n"/>
      <c r="I72" s="20" t="n"/>
      <c r="J72" s="22" t="n"/>
      <c r="K72" s="22" t="n"/>
      <c r="L72" s="9">
        <f>IF(OR(A72="",D72="",H72="",J72=""),"",IFERROR(ROUND(H72*J72+IF(K72="",0,K72),2),""))</f>
        <v/>
      </c>
      <c r="M72" s="20" t="n"/>
      <c r="N72" s="20" t="n"/>
      <c r="O72" s="19" t="n"/>
    </row>
    <row r="73">
      <c r="A73" s="18" t="n"/>
      <c r="B73" s="19" t="n"/>
      <c r="C73" s="19" t="n"/>
      <c r="D73" s="20" t="n"/>
      <c r="E73" s="19" t="n"/>
      <c r="F73" s="20" t="n"/>
      <c r="G73" s="19" t="n"/>
      <c r="H73" s="21" t="n"/>
      <c r="I73" s="20" t="n"/>
      <c r="J73" s="22" t="n"/>
      <c r="K73" s="22" t="n"/>
      <c r="L73" s="11">
        <f>IF(OR(A73="",D73="",H73="",J73=""),"",IFERROR(ROUND(H73*J73+IF(K73="",0,K73),2),""))</f>
        <v/>
      </c>
      <c r="M73" s="20" t="n"/>
      <c r="N73" s="20" t="n"/>
      <c r="O73" s="19" t="n"/>
    </row>
    <row r="74">
      <c r="A74" s="18" t="n"/>
      <c r="B74" s="19" t="n"/>
      <c r="C74" s="19" t="n"/>
      <c r="D74" s="20" t="n"/>
      <c r="E74" s="19" t="n"/>
      <c r="F74" s="20" t="n"/>
      <c r="G74" s="19" t="n"/>
      <c r="H74" s="21" t="n"/>
      <c r="I74" s="20" t="n"/>
      <c r="J74" s="22" t="n"/>
      <c r="K74" s="22" t="n"/>
      <c r="L74" s="9">
        <f>IF(OR(A74="",D74="",H74="",J74=""),"",IFERROR(ROUND(H74*J74+IF(K74="",0,K74),2),""))</f>
        <v/>
      </c>
      <c r="M74" s="20" t="n"/>
      <c r="N74" s="20" t="n"/>
      <c r="O74" s="19" t="n"/>
    </row>
    <row r="75">
      <c r="A75" s="18" t="n"/>
      <c r="B75" s="19" t="n"/>
      <c r="C75" s="19" t="n"/>
      <c r="D75" s="20" t="n"/>
      <c r="E75" s="19" t="n"/>
      <c r="F75" s="20" t="n"/>
      <c r="G75" s="19" t="n"/>
      <c r="H75" s="21" t="n"/>
      <c r="I75" s="20" t="n"/>
      <c r="J75" s="22" t="n"/>
      <c r="K75" s="22" t="n"/>
      <c r="L75" s="11">
        <f>IF(OR(A75="",D75="",H75="",J75=""),"",IFERROR(ROUND(H75*J75+IF(K75="",0,K75),2),""))</f>
        <v/>
      </c>
      <c r="M75" s="20" t="n"/>
      <c r="N75" s="20" t="n"/>
      <c r="O75" s="19" t="n"/>
    </row>
    <row r="76">
      <c r="A76" s="18" t="n"/>
      <c r="B76" s="19" t="n"/>
      <c r="C76" s="19" t="n"/>
      <c r="D76" s="20" t="n"/>
      <c r="E76" s="19" t="n"/>
      <c r="F76" s="20" t="n"/>
      <c r="G76" s="19" t="n"/>
      <c r="H76" s="21" t="n"/>
      <c r="I76" s="20" t="n"/>
      <c r="J76" s="22" t="n"/>
      <c r="K76" s="22" t="n"/>
      <c r="L76" s="9">
        <f>IF(OR(A76="",D76="",H76="",J76=""),"",IFERROR(ROUND(H76*J76+IF(K76="",0,K76),2),""))</f>
        <v/>
      </c>
      <c r="M76" s="20" t="n"/>
      <c r="N76" s="20" t="n"/>
      <c r="O76" s="19" t="n"/>
    </row>
    <row r="77">
      <c r="A77" s="18" t="n"/>
      <c r="B77" s="19" t="n"/>
      <c r="C77" s="19" t="n"/>
      <c r="D77" s="20" t="n"/>
      <c r="E77" s="19" t="n"/>
      <c r="F77" s="20" t="n"/>
      <c r="G77" s="19" t="n"/>
      <c r="H77" s="21" t="n"/>
      <c r="I77" s="20" t="n"/>
      <c r="J77" s="22" t="n"/>
      <c r="K77" s="22" t="n"/>
      <c r="L77" s="11">
        <f>IF(OR(A77="",D77="",H77="",J77=""),"",IFERROR(ROUND(H77*J77+IF(K77="",0,K77),2),""))</f>
        <v/>
      </c>
      <c r="M77" s="20" t="n"/>
      <c r="N77" s="20" t="n"/>
      <c r="O77" s="19" t="n"/>
    </row>
    <row r="78">
      <c r="A78" s="18" t="n"/>
      <c r="B78" s="19" t="n"/>
      <c r="C78" s="19" t="n"/>
      <c r="D78" s="20" t="n"/>
      <c r="E78" s="19" t="n"/>
      <c r="F78" s="20" t="n"/>
      <c r="G78" s="19" t="n"/>
      <c r="H78" s="21" t="n"/>
      <c r="I78" s="20" t="n"/>
      <c r="J78" s="22" t="n"/>
      <c r="K78" s="22" t="n"/>
      <c r="L78" s="9">
        <f>IF(OR(A78="",D78="",H78="",J78=""),"",IFERROR(ROUND(H78*J78+IF(K78="",0,K78),2),""))</f>
        <v/>
      </c>
      <c r="M78" s="20" t="n"/>
      <c r="N78" s="20" t="n"/>
      <c r="O78" s="19" t="n"/>
    </row>
    <row r="79">
      <c r="A79" s="18" t="n"/>
      <c r="B79" s="19" t="n"/>
      <c r="C79" s="19" t="n"/>
      <c r="D79" s="20" t="n"/>
      <c r="E79" s="19" t="n"/>
      <c r="F79" s="20" t="n"/>
      <c r="G79" s="19" t="n"/>
      <c r="H79" s="21" t="n"/>
      <c r="I79" s="20" t="n"/>
      <c r="J79" s="22" t="n"/>
      <c r="K79" s="22" t="n"/>
      <c r="L79" s="11">
        <f>IF(OR(A79="",D79="",H79="",J79=""),"",IFERROR(ROUND(H79*J79+IF(K79="",0,K79),2),""))</f>
        <v/>
      </c>
      <c r="M79" s="20" t="n"/>
      <c r="N79" s="20" t="n"/>
      <c r="O79" s="19" t="n"/>
    </row>
    <row r="80">
      <c r="A80" s="18" t="n"/>
      <c r="B80" s="19" t="n"/>
      <c r="C80" s="19" t="n"/>
      <c r="D80" s="20" t="n"/>
      <c r="E80" s="19" t="n"/>
      <c r="F80" s="20" t="n"/>
      <c r="G80" s="19" t="n"/>
      <c r="H80" s="21" t="n"/>
      <c r="I80" s="20" t="n"/>
      <c r="J80" s="22" t="n"/>
      <c r="K80" s="22" t="n"/>
      <c r="L80" s="9">
        <f>IF(OR(A80="",D80="",H80="",J80=""),"",IFERROR(ROUND(H80*J80+IF(K80="",0,K80),2),""))</f>
        <v/>
      </c>
      <c r="M80" s="20" t="n"/>
      <c r="N80" s="20" t="n"/>
      <c r="O80" s="19" t="n"/>
    </row>
    <row r="81">
      <c r="A81" s="18" t="n"/>
      <c r="B81" s="19" t="n"/>
      <c r="C81" s="19" t="n"/>
      <c r="D81" s="20" t="n"/>
      <c r="E81" s="19" t="n"/>
      <c r="F81" s="20" t="n"/>
      <c r="G81" s="19" t="n"/>
      <c r="H81" s="21" t="n"/>
      <c r="I81" s="20" t="n"/>
      <c r="J81" s="22" t="n"/>
      <c r="K81" s="22" t="n"/>
      <c r="L81" s="11">
        <f>IF(OR(A81="",D81="",H81="",J81=""),"",IFERROR(ROUND(H81*J81+IF(K81="",0,K81),2),""))</f>
        <v/>
      </c>
      <c r="M81" s="20" t="n"/>
      <c r="N81" s="20" t="n"/>
      <c r="O81" s="19" t="n"/>
    </row>
    <row r="82">
      <c r="A82" s="18" t="n"/>
      <c r="B82" s="19" t="n"/>
      <c r="C82" s="19" t="n"/>
      <c r="D82" s="20" t="n"/>
      <c r="E82" s="19" t="n"/>
      <c r="F82" s="20" t="n"/>
      <c r="G82" s="19" t="n"/>
      <c r="H82" s="21" t="n"/>
      <c r="I82" s="20" t="n"/>
      <c r="J82" s="22" t="n"/>
      <c r="K82" s="22" t="n"/>
      <c r="L82" s="9">
        <f>IF(OR(A82="",D82="",H82="",J82=""),"",IFERROR(ROUND(H82*J82+IF(K82="",0,K82),2),""))</f>
        <v/>
      </c>
      <c r="M82" s="20" t="n"/>
      <c r="N82" s="20" t="n"/>
      <c r="O82" s="19" t="n"/>
    </row>
    <row r="83">
      <c r="A83" s="18" t="n"/>
      <c r="B83" s="19" t="n"/>
      <c r="C83" s="19" t="n"/>
      <c r="D83" s="20" t="n"/>
      <c r="E83" s="19" t="n"/>
      <c r="F83" s="20" t="n"/>
      <c r="G83" s="19" t="n"/>
      <c r="H83" s="21" t="n"/>
      <c r="I83" s="20" t="n"/>
      <c r="J83" s="22" t="n"/>
      <c r="K83" s="22" t="n"/>
      <c r="L83" s="11">
        <f>IF(OR(A83="",D83="",H83="",J83=""),"",IFERROR(ROUND(H83*J83+IF(K83="",0,K83),2),""))</f>
        <v/>
      </c>
      <c r="M83" s="20" t="n"/>
      <c r="N83" s="20" t="n"/>
      <c r="O83" s="19" t="n"/>
    </row>
    <row r="84">
      <c r="A84" s="18" t="n"/>
      <c r="B84" s="19" t="n"/>
      <c r="C84" s="19" t="n"/>
      <c r="D84" s="20" t="n"/>
      <c r="E84" s="19" t="n"/>
      <c r="F84" s="20" t="n"/>
      <c r="G84" s="19" t="n"/>
      <c r="H84" s="21" t="n"/>
      <c r="I84" s="20" t="n"/>
      <c r="J84" s="22" t="n"/>
      <c r="K84" s="22" t="n"/>
      <c r="L84" s="9">
        <f>IF(OR(A84="",D84="",H84="",J84=""),"",IFERROR(ROUND(H84*J84+IF(K84="",0,K84),2),""))</f>
        <v/>
      </c>
      <c r="M84" s="20" t="n"/>
      <c r="N84" s="20" t="n"/>
      <c r="O84" s="19" t="n"/>
    </row>
    <row r="85">
      <c r="A85" s="18" t="n"/>
      <c r="B85" s="19" t="n"/>
      <c r="C85" s="19" t="n"/>
      <c r="D85" s="20" t="n"/>
      <c r="E85" s="19" t="n"/>
      <c r="F85" s="20" t="n"/>
      <c r="G85" s="19" t="n"/>
      <c r="H85" s="21" t="n"/>
      <c r="I85" s="20" t="n"/>
      <c r="J85" s="22" t="n"/>
      <c r="K85" s="22" t="n"/>
      <c r="L85" s="11">
        <f>IF(OR(A85="",D85="",H85="",J85=""),"",IFERROR(ROUND(H85*J85+IF(K85="",0,K85),2),""))</f>
        <v/>
      </c>
      <c r="M85" s="20" t="n"/>
      <c r="N85" s="20" t="n"/>
      <c r="O85" s="19" t="n"/>
    </row>
    <row r="86">
      <c r="A86" s="18" t="n"/>
      <c r="B86" s="19" t="n"/>
      <c r="C86" s="19" t="n"/>
      <c r="D86" s="20" t="n"/>
      <c r="E86" s="19" t="n"/>
      <c r="F86" s="20" t="n"/>
      <c r="G86" s="19" t="n"/>
      <c r="H86" s="21" t="n"/>
      <c r="I86" s="20" t="n"/>
      <c r="J86" s="22" t="n"/>
      <c r="K86" s="22" t="n"/>
      <c r="L86" s="9">
        <f>IF(OR(A86="",D86="",H86="",J86=""),"",IFERROR(ROUND(H86*J86+IF(K86="",0,K86),2),""))</f>
        <v/>
      </c>
      <c r="M86" s="20" t="n"/>
      <c r="N86" s="20" t="n"/>
      <c r="O86" s="19" t="n"/>
    </row>
    <row r="87">
      <c r="A87" s="18" t="n"/>
      <c r="B87" s="19" t="n"/>
      <c r="C87" s="19" t="n"/>
      <c r="D87" s="20" t="n"/>
      <c r="E87" s="19" t="n"/>
      <c r="F87" s="20" t="n"/>
      <c r="G87" s="19" t="n"/>
      <c r="H87" s="21" t="n"/>
      <c r="I87" s="20" t="n"/>
      <c r="J87" s="22" t="n"/>
      <c r="K87" s="22" t="n"/>
      <c r="L87" s="11">
        <f>IF(OR(A87="",D87="",H87="",J87=""),"",IFERROR(ROUND(H87*J87+IF(K87="",0,K87),2),""))</f>
        <v/>
      </c>
      <c r="M87" s="20" t="n"/>
      <c r="N87" s="20" t="n"/>
      <c r="O87" s="19" t="n"/>
    </row>
    <row r="88">
      <c r="A88" s="18" t="n"/>
      <c r="B88" s="19" t="n"/>
      <c r="C88" s="19" t="n"/>
      <c r="D88" s="20" t="n"/>
      <c r="E88" s="19" t="n"/>
      <c r="F88" s="20" t="n"/>
      <c r="G88" s="19" t="n"/>
      <c r="H88" s="21" t="n"/>
      <c r="I88" s="20" t="n"/>
      <c r="J88" s="22" t="n"/>
      <c r="K88" s="22" t="n"/>
      <c r="L88" s="9">
        <f>IF(OR(A88="",D88="",H88="",J88=""),"",IFERROR(ROUND(H88*J88+IF(K88="",0,K88),2),""))</f>
        <v/>
      </c>
      <c r="M88" s="20" t="n"/>
      <c r="N88" s="20" t="n"/>
      <c r="O88" s="19" t="n"/>
    </row>
    <row r="89">
      <c r="A89" s="18" t="n"/>
      <c r="B89" s="19" t="n"/>
      <c r="C89" s="19" t="n"/>
      <c r="D89" s="20" t="n"/>
      <c r="E89" s="19" t="n"/>
      <c r="F89" s="20" t="n"/>
      <c r="G89" s="19" t="n"/>
      <c r="H89" s="21" t="n"/>
      <c r="I89" s="20" t="n"/>
      <c r="J89" s="22" t="n"/>
      <c r="K89" s="22" t="n"/>
      <c r="L89" s="11">
        <f>IF(OR(A89="",D89="",H89="",J89=""),"",IFERROR(ROUND(H89*J89+IF(K89="",0,K89),2),""))</f>
        <v/>
      </c>
      <c r="M89" s="20" t="n"/>
      <c r="N89" s="20" t="n"/>
      <c r="O89" s="19" t="n"/>
    </row>
    <row r="90">
      <c r="A90" s="18" t="n"/>
      <c r="B90" s="19" t="n"/>
      <c r="C90" s="19" t="n"/>
      <c r="D90" s="20" t="n"/>
      <c r="E90" s="19" t="n"/>
      <c r="F90" s="20" t="n"/>
      <c r="G90" s="19" t="n"/>
      <c r="H90" s="21" t="n"/>
      <c r="I90" s="20" t="n"/>
      <c r="J90" s="22" t="n"/>
      <c r="K90" s="22" t="n"/>
      <c r="L90" s="9">
        <f>IF(OR(A90="",D90="",H90="",J90=""),"",IFERROR(ROUND(H90*J90+IF(K90="",0,K90),2),""))</f>
        <v/>
      </c>
      <c r="M90" s="20" t="n"/>
      <c r="N90" s="20" t="n"/>
      <c r="O90" s="19" t="n"/>
    </row>
    <row r="91">
      <c r="A91" s="18" t="n"/>
      <c r="B91" s="19" t="n"/>
      <c r="C91" s="19" t="n"/>
      <c r="D91" s="20" t="n"/>
      <c r="E91" s="19" t="n"/>
      <c r="F91" s="20" t="n"/>
      <c r="G91" s="19" t="n"/>
      <c r="H91" s="21" t="n"/>
      <c r="I91" s="20" t="n"/>
      <c r="J91" s="22" t="n"/>
      <c r="K91" s="22" t="n"/>
      <c r="L91" s="11">
        <f>IF(OR(A91="",D91="",H91="",J91=""),"",IFERROR(ROUND(H91*J91+IF(K91="",0,K91),2),""))</f>
        <v/>
      </c>
      <c r="M91" s="20" t="n"/>
      <c r="N91" s="20" t="n"/>
      <c r="O91" s="19" t="n"/>
    </row>
    <row r="92">
      <c r="A92" s="18" t="n"/>
      <c r="B92" s="19" t="n"/>
      <c r="C92" s="19" t="n"/>
      <c r="D92" s="20" t="n"/>
      <c r="E92" s="19" t="n"/>
      <c r="F92" s="20" t="n"/>
      <c r="G92" s="19" t="n"/>
      <c r="H92" s="21" t="n"/>
      <c r="I92" s="20" t="n"/>
      <c r="J92" s="22" t="n"/>
      <c r="K92" s="22" t="n"/>
      <c r="L92" s="9">
        <f>IF(OR(A92="",D92="",H92="",J92=""),"",IFERROR(ROUND(H92*J92+IF(K92="",0,K92),2),""))</f>
        <v/>
      </c>
      <c r="M92" s="20" t="n"/>
      <c r="N92" s="20" t="n"/>
      <c r="O92" s="19" t="n"/>
    </row>
    <row r="93">
      <c r="A93" s="18" t="n"/>
      <c r="B93" s="19" t="n"/>
      <c r="C93" s="19" t="n"/>
      <c r="D93" s="20" t="n"/>
      <c r="E93" s="19" t="n"/>
      <c r="F93" s="20" t="n"/>
      <c r="G93" s="19" t="n"/>
      <c r="H93" s="21" t="n"/>
      <c r="I93" s="20" t="n"/>
      <c r="J93" s="22" t="n"/>
      <c r="K93" s="22" t="n"/>
      <c r="L93" s="11">
        <f>IF(OR(A93="",D93="",H93="",J93=""),"",IFERROR(ROUND(H93*J93+IF(K93="",0,K93),2),""))</f>
        <v/>
      </c>
      <c r="M93" s="20" t="n"/>
      <c r="N93" s="20" t="n"/>
      <c r="O93" s="19" t="n"/>
    </row>
    <row r="94">
      <c r="A94" s="18" t="n"/>
      <c r="B94" s="19" t="n"/>
      <c r="C94" s="19" t="n"/>
      <c r="D94" s="20" t="n"/>
      <c r="E94" s="19" t="n"/>
      <c r="F94" s="20" t="n"/>
      <c r="G94" s="19" t="n"/>
      <c r="H94" s="21" t="n"/>
      <c r="I94" s="20" t="n"/>
      <c r="J94" s="22" t="n"/>
      <c r="K94" s="22" t="n"/>
      <c r="L94" s="9">
        <f>IF(OR(A94="",D94="",H94="",J94=""),"",IFERROR(ROUND(H94*J94+IF(K94="",0,K94),2),""))</f>
        <v/>
      </c>
      <c r="M94" s="20" t="n"/>
      <c r="N94" s="20" t="n"/>
      <c r="O94" s="19" t="n"/>
    </row>
    <row r="95">
      <c r="A95" s="18" t="n"/>
      <c r="B95" s="19" t="n"/>
      <c r="C95" s="19" t="n"/>
      <c r="D95" s="20" t="n"/>
      <c r="E95" s="19" t="n"/>
      <c r="F95" s="20" t="n"/>
      <c r="G95" s="19" t="n"/>
      <c r="H95" s="21" t="n"/>
      <c r="I95" s="20" t="n"/>
      <c r="J95" s="22" t="n"/>
      <c r="K95" s="22" t="n"/>
      <c r="L95" s="11">
        <f>IF(OR(A95="",D95="",H95="",J95=""),"",IFERROR(ROUND(H95*J95+IF(K95="",0,K95),2),""))</f>
        <v/>
      </c>
      <c r="M95" s="20" t="n"/>
      <c r="N95" s="20" t="n"/>
      <c r="O95" s="19" t="n"/>
    </row>
    <row r="96">
      <c r="A96" s="18" t="n"/>
      <c r="B96" s="19" t="n"/>
      <c r="C96" s="19" t="n"/>
      <c r="D96" s="20" t="n"/>
      <c r="E96" s="19" t="n"/>
      <c r="F96" s="20" t="n"/>
      <c r="G96" s="19" t="n"/>
      <c r="H96" s="21" t="n"/>
      <c r="I96" s="20" t="n"/>
      <c r="J96" s="22" t="n"/>
      <c r="K96" s="22" t="n"/>
      <c r="L96" s="9">
        <f>IF(OR(A96="",D96="",H96="",J96=""),"",IFERROR(ROUND(H96*J96+IF(K96="",0,K96),2),""))</f>
        <v/>
      </c>
      <c r="M96" s="20" t="n"/>
      <c r="N96" s="20" t="n"/>
      <c r="O96" s="19" t="n"/>
    </row>
    <row r="97">
      <c r="A97" s="18" t="n"/>
      <c r="B97" s="19" t="n"/>
      <c r="C97" s="19" t="n"/>
      <c r="D97" s="20" t="n"/>
      <c r="E97" s="19" t="n"/>
      <c r="F97" s="20" t="n"/>
      <c r="G97" s="19" t="n"/>
      <c r="H97" s="21" t="n"/>
      <c r="I97" s="20" t="n"/>
      <c r="J97" s="22" t="n"/>
      <c r="K97" s="22" t="n"/>
      <c r="L97" s="11">
        <f>IF(OR(A97="",D97="",H97="",J97=""),"",IFERROR(ROUND(H97*J97+IF(K97="",0,K97),2),""))</f>
        <v/>
      </c>
      <c r="M97" s="20" t="n"/>
      <c r="N97" s="20" t="n"/>
      <c r="O97" s="19" t="n"/>
    </row>
    <row r="98">
      <c r="A98" s="18" t="n"/>
      <c r="B98" s="19" t="n"/>
      <c r="C98" s="19" t="n"/>
      <c r="D98" s="20" t="n"/>
      <c r="E98" s="19" t="n"/>
      <c r="F98" s="20" t="n"/>
      <c r="G98" s="19" t="n"/>
      <c r="H98" s="21" t="n"/>
      <c r="I98" s="20" t="n"/>
      <c r="J98" s="22" t="n"/>
      <c r="K98" s="22" t="n"/>
      <c r="L98" s="9">
        <f>IF(OR(A98="",D98="",H98="",J98=""),"",IFERROR(ROUND(H98*J98+IF(K98="",0,K98),2),""))</f>
        <v/>
      </c>
      <c r="M98" s="20" t="n"/>
      <c r="N98" s="20" t="n"/>
      <c r="O98" s="19" t="n"/>
    </row>
    <row r="99">
      <c r="A99" s="18" t="n"/>
      <c r="B99" s="19" t="n"/>
      <c r="C99" s="19" t="n"/>
      <c r="D99" s="20" t="n"/>
      <c r="E99" s="19" t="n"/>
      <c r="F99" s="20" t="n"/>
      <c r="G99" s="19" t="n"/>
      <c r="H99" s="21" t="n"/>
      <c r="I99" s="20" t="n"/>
      <c r="J99" s="22" t="n"/>
      <c r="K99" s="22" t="n"/>
      <c r="L99" s="11">
        <f>IF(OR(A99="",D99="",H99="",J99=""),"",IFERROR(ROUND(H99*J99+IF(K99="",0,K99),2),""))</f>
        <v/>
      </c>
      <c r="M99" s="20" t="n"/>
      <c r="N99" s="20" t="n"/>
      <c r="O99" s="19" t="n"/>
    </row>
    <row r="100">
      <c r="A100" s="18" t="n"/>
      <c r="B100" s="19" t="n"/>
      <c r="C100" s="19" t="n"/>
      <c r="D100" s="20" t="n"/>
      <c r="E100" s="19" t="n"/>
      <c r="F100" s="20" t="n"/>
      <c r="G100" s="19" t="n"/>
      <c r="H100" s="21" t="n"/>
      <c r="I100" s="20" t="n"/>
      <c r="J100" s="22" t="n"/>
      <c r="K100" s="22" t="n"/>
      <c r="L100" s="9">
        <f>IF(OR(A100="",D100="",H100="",J100=""),"",IFERROR(ROUND(H100*J100+IF(K100="",0,K100),2),""))</f>
        <v/>
      </c>
      <c r="M100" s="20" t="n"/>
      <c r="N100" s="20" t="n"/>
      <c r="O100" s="19" t="n"/>
    </row>
    <row r="101">
      <c r="A101" s="18" t="n"/>
      <c r="B101" s="19" t="n"/>
      <c r="C101" s="19" t="n"/>
      <c r="D101" s="20" t="n"/>
      <c r="E101" s="19" t="n"/>
      <c r="F101" s="20" t="n"/>
      <c r="G101" s="19" t="n"/>
      <c r="H101" s="21" t="n"/>
      <c r="I101" s="20" t="n"/>
      <c r="J101" s="22" t="n"/>
      <c r="K101" s="22" t="n"/>
      <c r="L101" s="11">
        <f>IF(OR(A101="",D101="",H101="",J101=""),"",IFERROR(ROUND(H101*J101+IF(K101="",0,K101),2),""))</f>
        <v/>
      </c>
      <c r="M101" s="20" t="n"/>
      <c r="N101" s="20" t="n"/>
      <c r="O101" s="19" t="n"/>
    </row>
    <row r="102">
      <c r="A102" s="18" t="n"/>
      <c r="B102" s="19" t="n"/>
      <c r="C102" s="19" t="n"/>
      <c r="D102" s="20" t="n"/>
      <c r="E102" s="19" t="n"/>
      <c r="F102" s="20" t="n"/>
      <c r="G102" s="19" t="n"/>
      <c r="H102" s="21" t="n"/>
      <c r="I102" s="20" t="n"/>
      <c r="J102" s="22" t="n"/>
      <c r="K102" s="22" t="n"/>
      <c r="L102" s="9">
        <f>IF(OR(A102="",D102="",H102="",J102=""),"",IFERROR(ROUND(H102*J102+IF(K102="",0,K102),2),""))</f>
        <v/>
      </c>
      <c r="M102" s="20" t="n"/>
      <c r="N102" s="20" t="n"/>
      <c r="O102" s="19" t="n"/>
    </row>
    <row r="103">
      <c r="A103" s="18" t="n"/>
      <c r="B103" s="19" t="n"/>
      <c r="C103" s="19" t="n"/>
      <c r="D103" s="20" t="n"/>
      <c r="E103" s="19" t="n"/>
      <c r="F103" s="20" t="n"/>
      <c r="G103" s="19" t="n"/>
      <c r="H103" s="21" t="n"/>
      <c r="I103" s="20" t="n"/>
      <c r="J103" s="22" t="n"/>
      <c r="K103" s="22" t="n"/>
      <c r="L103" s="11">
        <f>IF(OR(A103="",D103="",H103="",J103=""),"",IFERROR(ROUND(H103*J103+IF(K103="",0,K103),2),""))</f>
        <v/>
      </c>
      <c r="M103" s="20" t="n"/>
      <c r="N103" s="20" t="n"/>
      <c r="O103" s="19" t="n"/>
    </row>
    <row r="104">
      <c r="A104" s="18" t="n"/>
      <c r="B104" s="19" t="n"/>
      <c r="C104" s="19" t="n"/>
      <c r="D104" s="20" t="n"/>
      <c r="E104" s="19" t="n"/>
      <c r="F104" s="20" t="n"/>
      <c r="G104" s="19" t="n"/>
      <c r="H104" s="21" t="n"/>
      <c r="I104" s="20" t="n"/>
      <c r="J104" s="22" t="n"/>
      <c r="K104" s="22" t="n"/>
      <c r="L104" s="9">
        <f>IF(OR(A104="",D104="",H104="",J104=""),"",IFERROR(ROUND(H104*J104+IF(K104="",0,K104),2),""))</f>
        <v/>
      </c>
      <c r="M104" s="20" t="n"/>
      <c r="N104" s="20" t="n"/>
      <c r="O104" s="19" t="n"/>
    </row>
  </sheetData>
  <autoFilter ref="A4:O104"/>
  <mergeCells count="1">
    <mergeCell ref="A1:O1"/>
  </mergeCells>
  <conditionalFormatting sqref="L5:L104">
    <cfRule type="expression" priority="1" dxfId="0">
      <formula>AND($L5&lt;&gt;"",$L5&gt;=$O$2)</formula>
    </cfRule>
  </conditionalFormatting>
  <conditionalFormatting sqref="M5:M104">
    <cfRule type="expression" priority="2" dxfId="0">
      <formula>AND($M5="Unpaid",$L5&lt;&gt;"")</formula>
    </cfRule>
  </conditionalFormatting>
  <conditionalFormatting sqref="N5:N104">
    <cfRule type="expression" priority="3" dxfId="0">
      <formula>AND($N5="No",$L5&lt;&gt;"")</formula>
    </cfRule>
  </conditionalFormatting>
  <dataValidations count="9">
    <dataValidation sqref="A5:A104" showDropDown="0" showInputMessage="0" showErrorMessage="1" allowBlank="0" errorTitle="Check expense date" error="Enter a date within the editable allowed date range." type="date" operator="between">
      <formula1>INDIRECT("Assumptions!$B$20")</formula1>
      <formula2>INDIRECT("Assumptions!$B$21")</formula2>
    </dataValidation>
    <dataValidation sqref="D5:D104" showDropDown="0" showInputMessage="0" showErrorMessage="1" allowBlank="0" errorTitle="Check category" error="Choose a category from the list." type="list">
      <formula1>INDIRECT("Assumptions!$A$6:$A$15")</formula1>
    </dataValidation>
    <dataValidation sqref="F5:F104" showDropDown="0" showInputMessage="0" showErrorMessage="1" allowBlank="0" errorTitle="Check payment method" error="Choose a payment method from the list." type="list">
      <formula1>INDIRECT("Assumptions!$D$6:$D$10")</formula1>
    </dataValidation>
    <dataValidation sqref="H5:H104" showDropDown="0" showInputMessage="0" showErrorMessage="1" allowBlank="0" errorTitle="Check quantity" error="Enter a quantity within the editable limits." type="decimal" operator="between">
      <formula1>INDIRECT("Assumptions!$B$22")</formula1>
      <formula2>INDIRECT("Assumptions!$B$23")</formula2>
    </dataValidation>
    <dataValidation sqref="I5:I104" showDropDown="0" showInputMessage="0" showErrorMessage="1" allowBlank="0" errorTitle="Check unit" error="Choose a unit from the list." type="list">
      <formula1>INDIRECT("Assumptions!$F$6:$F$13")</formula1>
    </dataValidation>
    <dataValidation sqref="J5:J104" showDropDown="0" showInputMessage="0" showErrorMessage="1" allowBlank="0" errorTitle="Check unit cost" error="Enter a nonnegative unit cost within the editable limit." type="decimal" operator="between">
      <formula1>0</formula1>
      <formula2>INDIRECT("Assumptions!$B$24")</formula2>
    </dataValidation>
    <dataValidation sqref="K5:K104" showDropDown="0" showInputMessage="0" showErrorMessage="1" allowBlank="0" errorTitle="Check tax or fees" error="Enter a nonnegative amount within the editable limit." type="decimal" operator="between">
      <formula1>0</formula1>
      <formula2>INDIRECT("Assumptions!$B$25")</formula2>
    </dataValidation>
    <dataValidation sqref="M5:M104" showDropDown="0" showInputMessage="0" showErrorMessage="1" allowBlank="0" errorTitle="Check status" error="Choose a status from the list." type="list">
      <formula1>INDIRECT("Assumptions!$H$6:$H$8")</formula1>
    </dataValidation>
    <dataValidation sqref="N5:N104" showDropDown="0" showInputMessage="0" showErrorMessage="1" allowBlank="0" errorTitle="Check receipt entry" error="Choose a receipt option from the list." type="list">
      <formula1>INDIRECT("Assumptions!$J$6:$J$8")</formula1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25" customWidth="1" min="4" max="4"/>
    <col width="3" customWidth="1" min="5" max="5"/>
    <col width="15" customWidth="1" min="6" max="6"/>
    <col width="3" customWidth="1" min="7" max="7"/>
    <col width="18" customWidth="1" min="8" max="8"/>
    <col width="3" customWidth="1" min="9" max="9"/>
    <col width="17" customWidth="1" min="10" max="10"/>
  </cols>
  <sheetData>
    <row r="1" ht="26" customHeight="1">
      <c r="A1" s="1" t="inlineStr">
        <is>
          <t>Expense Assumptions and Lists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26" customHeight="1">
      <c r="A2" s="4" t="inlineStr">
        <is>
          <t>Yellow cells are editable and control reports, lists, and review limits.</t>
        </is>
      </c>
    </row>
    <row r="3">
      <c r="A3" s="5" t="inlineStr">
        <is>
          <t>Report start</t>
        </is>
      </c>
      <c r="B3" s="23" t="n">
        <v>46023</v>
      </c>
      <c r="D3" s="5" t="inlineStr">
        <is>
          <t>Report end</t>
        </is>
      </c>
      <c r="E3" s="23" t="n">
        <v>46275</v>
      </c>
    </row>
    <row r="4"/>
    <row r="5">
      <c r="A5" s="7" t="inlineStr">
        <is>
          <t>Expense category</t>
        </is>
      </c>
      <c r="B5" s="7" t="inlineStr">
        <is>
          <t>Monthly budget</t>
        </is>
      </c>
      <c r="D5" s="7" t="inlineStr">
        <is>
          <t>Payment method</t>
        </is>
      </c>
      <c r="F5" s="7" t="inlineStr">
        <is>
          <t>Unit</t>
        </is>
      </c>
      <c r="H5" s="7" t="inlineStr">
        <is>
          <t>Status</t>
        </is>
      </c>
      <c r="J5" s="7" t="inlineStr">
        <is>
          <t>Receipt</t>
        </is>
      </c>
    </row>
    <row r="6">
      <c r="A6" s="8" t="inlineStr">
        <is>
          <t>Fuel</t>
        </is>
      </c>
      <c r="B6" s="24" t="n">
        <v>650</v>
      </c>
      <c r="D6" s="20" t="inlineStr">
        <is>
          <t>Business Card</t>
        </is>
      </c>
      <c r="F6" s="20" t="inlineStr">
        <is>
          <t>Each</t>
        </is>
      </c>
      <c r="H6" s="20" t="inlineStr">
        <is>
          <t>Paid</t>
        </is>
      </c>
      <c r="J6" s="20" t="inlineStr">
        <is>
          <t>Yes</t>
        </is>
      </c>
    </row>
    <row r="7">
      <c r="A7" s="10" t="inlineStr">
        <is>
          <t>Equipment Repair</t>
        </is>
      </c>
      <c r="B7" s="24" t="n">
        <v>900</v>
      </c>
      <c r="D7" s="20" t="inlineStr">
        <is>
          <t>ACH</t>
        </is>
      </c>
      <c r="F7" s="20" t="inlineStr">
        <is>
          <t>Gallons</t>
        </is>
      </c>
      <c r="H7" s="20" t="inlineStr">
        <is>
          <t>Unpaid</t>
        </is>
      </c>
      <c r="J7" s="20" t="inlineStr">
        <is>
          <t>No</t>
        </is>
      </c>
    </row>
    <row r="8">
      <c r="A8" s="8" t="inlineStr">
        <is>
          <t>Supplies</t>
        </is>
      </c>
      <c r="B8" s="24" t="n">
        <v>800</v>
      </c>
      <c r="D8" s="20" t="inlineStr">
        <is>
          <t>Check</t>
        </is>
      </c>
      <c r="F8" s="20" t="inlineStr">
        <is>
          <t>Hours</t>
        </is>
      </c>
      <c r="H8" s="20" t="inlineStr">
        <is>
          <t>Reimbursable</t>
        </is>
      </c>
      <c r="J8" s="20" t="inlineStr">
        <is>
          <t>Not Needed</t>
        </is>
      </c>
    </row>
    <row r="9">
      <c r="A9" s="10" t="inlineStr">
        <is>
          <t>Labor</t>
        </is>
      </c>
      <c r="B9" s="24" t="n">
        <v>8500</v>
      </c>
      <c r="D9" s="20" t="inlineStr">
        <is>
          <t>Cash</t>
        </is>
      </c>
      <c r="F9" s="20" t="inlineStr">
        <is>
          <t>Bags</t>
        </is>
      </c>
    </row>
    <row r="10">
      <c r="A10" s="8" t="inlineStr">
        <is>
          <t>Insurance</t>
        </is>
      </c>
      <c r="B10" s="24" t="n">
        <v>600</v>
      </c>
      <c r="D10" s="20" t="inlineStr">
        <is>
          <t>Employee Reimbursement</t>
        </is>
      </c>
      <c r="F10" s="20" t="inlineStr">
        <is>
          <t>Pounds</t>
        </is>
      </c>
    </row>
    <row r="11">
      <c r="A11" s="10" t="inlineStr">
        <is>
          <t>Vehicle</t>
        </is>
      </c>
      <c r="B11" s="24" t="n">
        <v>700</v>
      </c>
      <c r="F11" s="20" t="inlineStr">
        <is>
          <t>Miles</t>
        </is>
      </c>
    </row>
    <row r="12">
      <c r="A12" s="8" t="inlineStr">
        <is>
          <t>Office</t>
        </is>
      </c>
      <c r="B12" s="24" t="n">
        <v>250</v>
      </c>
      <c r="F12" s="20" t="inlineStr">
        <is>
          <t>Loads</t>
        </is>
      </c>
    </row>
    <row r="13">
      <c r="A13" s="10" t="inlineStr">
        <is>
          <t>Marketing</t>
        </is>
      </c>
      <c r="B13" s="24" t="n">
        <v>400</v>
      </c>
      <c r="F13" s="20" t="inlineStr">
        <is>
          <t>Months</t>
        </is>
      </c>
    </row>
    <row r="14">
      <c r="A14" s="8" t="inlineStr">
        <is>
          <t>Disposal</t>
        </is>
      </c>
      <c r="B14" s="24" t="n">
        <v>500</v>
      </c>
    </row>
    <row r="15">
      <c r="A15" s="10" t="inlineStr">
        <is>
          <t>Other</t>
        </is>
      </c>
      <c r="B15" s="24" t="n">
        <v>300</v>
      </c>
    </row>
    <row r="16"/>
    <row r="17"/>
    <row r="18">
      <c r="A18" s="25" t="inlineStr">
        <is>
          <t>Operating limit</t>
        </is>
      </c>
      <c r="B18" s="25" t="inlineStr">
        <is>
          <t>Editable value</t>
        </is>
      </c>
    </row>
    <row r="19">
      <c r="A19" s="10" t="inlineStr">
        <is>
          <t>Expense review threshold</t>
        </is>
      </c>
      <c r="B19" s="24" t="n">
        <v>500</v>
      </c>
    </row>
    <row r="20">
      <c r="A20" s="8" t="inlineStr">
        <is>
          <t>Earliest allowed date</t>
        </is>
      </c>
      <c r="B20" s="26" t="n">
        <v>44197</v>
      </c>
    </row>
    <row r="21">
      <c r="A21" s="10" t="inlineStr">
        <is>
          <t>Latest allowed date</t>
        </is>
      </c>
      <c r="B21" s="26" t="n">
        <v>46640</v>
      </c>
    </row>
    <row r="22">
      <c r="A22" s="8" t="inlineStr">
        <is>
          <t>Minimum quantity</t>
        </is>
      </c>
      <c r="B22" s="27" t="n">
        <v>0.01</v>
      </c>
    </row>
    <row r="23">
      <c r="A23" s="10" t="inlineStr">
        <is>
          <t>Maximum quantity</t>
        </is>
      </c>
      <c r="B23" s="27" t="n">
        <v>100000</v>
      </c>
    </row>
    <row r="24">
      <c r="A24" s="8" t="inlineStr">
        <is>
          <t>Maximum unit cost</t>
        </is>
      </c>
      <c r="B24" s="24" t="n">
        <v>100000</v>
      </c>
    </row>
    <row r="25">
      <c r="A25" s="10" t="inlineStr">
        <is>
          <t>Maximum tax or fees</t>
        </is>
      </c>
      <c r="B25" s="24" t="n">
        <v>100000</v>
      </c>
    </row>
  </sheetData>
  <autoFilter ref="A5:B15"/>
  <mergeCells count="1">
    <mergeCell ref="A1:J1"/>
  </mergeCells>
  <dataValidations count="2">
    <dataValidation sqref="B3 E3" showDropDown="0" showInputMessage="0" showErrorMessage="1" allowBlank="0" errorTitle="Check report date" error="Enter a report date within the editable allowed date range." type="date" operator="between">
      <formula1>INDIRECT("Assumptions!$B$20")</formula1>
      <formula2>INDIRECT("Assumptions!$B$21")</formula2>
    </dataValidation>
    <dataValidation sqref="B6:B15" showDropDown="0" showInputMessage="0" showErrorMessage="1" allowBlank="0" errorTitle="Check monthly budget" error="Enter a monthly budget of zero or more." type="decimal" operator="greaterThanOrEqual">
      <formula1>0</formula1>
    </dataValidation>
  </dataValidations>
  <pageMargins left="0.3" right="0.3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2026-09-10T04:15:48Z</dcterms:created>
  <dcterms:modified xmlns:dcterms="http://purl.org/dc/terms/" xmlns:xsi="http://www.w3.org/2001/XMLSchema-instance" xsi:type="dcterms:W3CDTF">2026-09-10T04:15:49+00:00Z</dcterms:modified>
</cp:coreProperties>
</file>