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tartup Cos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'Startup Costs'!$A$4:$R$104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0.0%"/>
    <numFmt numFmtId="166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65C"/>
      <sz val="10"/>
    </font>
    <font>
      <name val="Calibri"/>
      <b val="1"/>
      <color rgb="0017261F"/>
      <sz val="11"/>
    </font>
    <font>
      <name val="Calibri"/>
      <b val="1"/>
      <color rgb="0017261F"/>
      <sz val="10"/>
    </font>
    <font>
      <name val="Calibri"/>
      <color rgb="0017261F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2F7F1"/>
      </patternFill>
    </fill>
    <fill>
      <patternFill patternType="solid">
        <fgColor rgb="00FFFFFF"/>
      </patternFill>
    </fill>
    <fill>
      <patternFill patternType="solid">
        <fgColor rgb="00FFF3C4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6" fillId="2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 wrapText="1"/>
    </xf>
    <xf numFmtId="166" fontId="5" fillId="6" borderId="1" applyAlignment="1" pivotButton="0" quotePrefix="0" xfId="0">
      <alignment horizontal="center" vertical="center"/>
    </xf>
    <xf numFmtId="2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 wrapText="1"/>
    </xf>
    <xf numFmtId="166" fontId="5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6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31" customWidth="1" min="4" max="4"/>
    <col width="18" customWidth="1" min="5" max="5"/>
  </cols>
  <sheetData>
    <row r="1" ht="27" customHeight="1">
      <c r="A1" s="1" t="inlineStr">
        <is>
          <t>Lawn Care Startup Cost Calculator</t>
        </is>
      </c>
      <c r="B1" s="29" t="n"/>
      <c r="C1" s="29" t="n"/>
      <c r="D1" s="29" t="n"/>
      <c r="E1" s="30" t="n"/>
    </row>
    <row r="2" ht="21" customHeight="1">
      <c r="A2" s="2" t="inlineStr">
        <is>
          <t>Calculated funding and cost indicators based on the entered startup plan.</t>
        </is>
      </c>
    </row>
    <row r="3">
      <c r="A3" s="3" t="inlineStr">
        <is>
          <t>Funding outlook</t>
        </is>
      </c>
      <c r="B3" s="3" t="n"/>
      <c r="D3" s="3" t="inlineStr">
        <is>
          <t>Cost progress</t>
        </is>
      </c>
      <c r="E3" s="3" t="n"/>
    </row>
    <row r="4">
      <c r="A4" s="4" t="inlineStr">
        <is>
          <t>Baseline projected costs</t>
        </is>
      </c>
      <c r="B4" s="5">
        <f>IF(COUNTIF('Startup Costs'!$N$5:$N$104,"Yes")=0,"",SUM('Startup Costs'!$O$5:$O$104))</f>
        <v/>
      </c>
      <c r="D4" s="4" t="inlineStr">
        <is>
          <t>Paid to date</t>
        </is>
      </c>
      <c r="E4" s="5">
        <f>IF(B4="","",SUMIFS('Startup Costs'!$K$5:$K$104,'Startup Costs'!$N$5:$N$104,"Yes"))</f>
        <v/>
      </c>
    </row>
    <row r="5">
      <c r="A5" s="6" t="inlineStr">
        <is>
          <t>Contingency reserve</t>
        </is>
      </c>
      <c r="B5" s="7">
        <f>IF(B4="","",IFERROR(B4*Assumptions!$C$4,""))</f>
        <v/>
      </c>
      <c r="D5" s="6" t="inlineStr">
        <is>
          <t>Unpaid planned costs</t>
        </is>
      </c>
      <c r="E5" s="7">
        <f>IF(B4="","",SUM('Startup Costs'!$P$5:$P$104))</f>
        <v/>
      </c>
    </row>
    <row r="6">
      <c r="A6" s="4" t="inlineStr">
        <is>
          <t>Opening cash buffer</t>
        </is>
      </c>
      <c r="B6" s="5">
        <f>IF(B4="","",Assumptions!$C$5)</f>
        <v/>
      </c>
      <c r="D6" s="4" t="inlineStr">
        <is>
          <t>Included items</t>
        </is>
      </c>
      <c r="E6" s="8">
        <f>COUNTIF('Startup Costs'!$N$5:$N$104,"Yes")</f>
        <v/>
      </c>
    </row>
    <row r="7">
      <c r="A7" s="6" t="inlineStr">
        <is>
          <t>Initial funding target</t>
        </is>
      </c>
      <c r="B7" s="7">
        <f>IF(B4="","",SUM(B4:B6))</f>
        <v/>
      </c>
      <c r="D7" s="6" t="inlineStr">
        <is>
          <t>Quoted or actual entries</t>
        </is>
      </c>
      <c r="E7" s="9">
        <f>COUNTIFS('Startup Costs'!$N$5:$N$104,"Yes",'Startup Costs'!$J$5:$J$104,"&lt;&gt;",'Startup Costs'!$J$5:$J$104,"&gt;=0")</f>
        <v/>
      </c>
    </row>
    <row r="8">
      <c r="A8" s="4" t="inlineStr">
        <is>
          <t>Owner cash allocated</t>
        </is>
      </c>
      <c r="B8" s="5">
        <f>Assumptions!$C$6</f>
        <v/>
      </c>
      <c r="D8" s="4" t="inlineStr">
        <is>
          <t>Quoted or actual coverage</t>
        </is>
      </c>
      <c r="E8" s="10">
        <f>IFERROR(E7/E6,"")</f>
        <v/>
      </c>
    </row>
    <row r="9">
      <c r="A9" s="6" t="inlineStr">
        <is>
          <t>Financing already secured</t>
        </is>
      </c>
      <c r="B9" s="7">
        <f>Assumptions!$C$7</f>
        <v/>
      </c>
      <c r="D9" s="6" t="inlineStr">
        <is>
          <t>Deferred included items</t>
        </is>
      </c>
      <c r="E9" s="9">
        <f>COUNTIFS('Startup Costs'!$N$5:$N$104,"Yes",'Startup Costs'!$M$5:$M$104,"Deferred")</f>
        <v/>
      </c>
    </row>
    <row r="10">
      <c r="A10" s="4" t="inlineStr">
        <is>
          <t>Additional funding gap</t>
        </is>
      </c>
      <c r="B10" s="5">
        <f>IF(B7="","",MAX(0,B7-SUM(B8:B9)))</f>
        <v/>
      </c>
      <c r="D10" s="4" t="inlineStr">
        <is>
          <t>Included items missing a source</t>
        </is>
      </c>
      <c r="E10" s="8">
        <f>COUNTIFS('Startup Costs'!$N$5:$N$104,"Yes",'Startup Costs'!$C$5:$C$104,"&lt;&gt;",'Startup Costs'!$D$5:$D$104,"")</f>
        <v/>
      </c>
    </row>
    <row r="11">
      <c r="D11" s="6" t="inlineStr">
        <is>
          <t>Costs due by target launch date</t>
        </is>
      </c>
      <c r="E11" s="7">
        <f>IF(B4="","",SUMIFS('Startup Costs'!$O$5:$O$104,'Startup Costs'!$N$5:$N$104,"Yes",'Startup Costs'!$E$5:$E$104,"&gt;0",'Startup Costs'!$E$5:$E$104,"&lt;="&amp;Assumptions!$C$8))</f>
        <v/>
      </c>
    </row>
    <row r="12"/>
    <row r="13">
      <c r="A13" s="11" t="inlineStr">
        <is>
          <t>Category</t>
        </is>
      </c>
      <c r="B13" s="11" t="inlineStr">
        <is>
          <t>Included items</t>
        </is>
      </c>
      <c r="C13" s="11" t="inlineStr">
        <is>
          <t>Projected cost</t>
        </is>
      </c>
    </row>
    <row r="14">
      <c r="A14" s="12">
        <f>Assumptions!E5</f>
        <v/>
      </c>
      <c r="B14" s="8">
        <f>COUNTIFS('Startup Costs'!$B$5:$B$104,A14,'Startup Costs'!$N$5:$N$104,"Yes")</f>
        <v/>
      </c>
      <c r="C14" s="5">
        <f>IF(B14=0,"",IFERROR(SUMIFS('Startup Costs'!$O$5:$O$104,'Startup Costs'!$B$5:$B$104,A14,'Startup Costs'!$N$5:$N$104,"Yes"),""))</f>
        <v/>
      </c>
    </row>
    <row r="15">
      <c r="A15" s="13">
        <f>Assumptions!E6</f>
        <v/>
      </c>
      <c r="B15" s="9">
        <f>COUNTIFS('Startup Costs'!$B$5:$B$104,A15,'Startup Costs'!$N$5:$N$104,"Yes")</f>
        <v/>
      </c>
      <c r="C15" s="7">
        <f>IF(B15=0,"",IFERROR(SUMIFS('Startup Costs'!$O$5:$O$104,'Startup Costs'!$B$5:$B$104,A15,'Startup Costs'!$N$5:$N$104,"Yes"),""))</f>
        <v/>
      </c>
    </row>
    <row r="16">
      <c r="A16" s="12">
        <f>Assumptions!E7</f>
        <v/>
      </c>
      <c r="B16" s="8">
        <f>COUNTIFS('Startup Costs'!$B$5:$B$104,A16,'Startup Costs'!$N$5:$N$104,"Yes")</f>
        <v/>
      </c>
      <c r="C16" s="5">
        <f>IF(B16=0,"",IFERROR(SUMIFS('Startup Costs'!$O$5:$O$104,'Startup Costs'!$B$5:$B$104,A16,'Startup Costs'!$N$5:$N$104,"Yes"),""))</f>
        <v/>
      </c>
    </row>
    <row r="17">
      <c r="A17" s="13">
        <f>Assumptions!E8</f>
        <v/>
      </c>
      <c r="B17" s="9">
        <f>COUNTIFS('Startup Costs'!$B$5:$B$104,A17,'Startup Costs'!$N$5:$N$104,"Yes")</f>
        <v/>
      </c>
      <c r="C17" s="7">
        <f>IF(B17=0,"",IFERROR(SUMIFS('Startup Costs'!$O$5:$O$104,'Startup Costs'!$B$5:$B$104,A17,'Startup Costs'!$N$5:$N$104,"Yes"),""))</f>
        <v/>
      </c>
    </row>
    <row r="18">
      <c r="A18" s="12">
        <f>Assumptions!E9</f>
        <v/>
      </c>
      <c r="B18" s="8">
        <f>COUNTIFS('Startup Costs'!$B$5:$B$104,A18,'Startup Costs'!$N$5:$N$104,"Yes")</f>
        <v/>
      </c>
      <c r="C18" s="5">
        <f>IF(B18=0,"",IFERROR(SUMIFS('Startup Costs'!$O$5:$O$104,'Startup Costs'!$B$5:$B$104,A18,'Startup Costs'!$N$5:$N$104,"Yes"),""))</f>
        <v/>
      </c>
    </row>
    <row r="19">
      <c r="A19" s="13">
        <f>Assumptions!E10</f>
        <v/>
      </c>
      <c r="B19" s="9">
        <f>COUNTIFS('Startup Costs'!$B$5:$B$104,A19,'Startup Costs'!$N$5:$N$104,"Yes")</f>
        <v/>
      </c>
      <c r="C19" s="7">
        <f>IF(B19=0,"",IFERROR(SUMIFS('Startup Costs'!$O$5:$O$104,'Startup Costs'!$B$5:$B$104,A19,'Startup Costs'!$N$5:$N$104,"Yes"),""))</f>
        <v/>
      </c>
    </row>
    <row r="20">
      <c r="A20" s="12">
        <f>Assumptions!E11</f>
        <v/>
      </c>
      <c r="B20" s="8">
        <f>COUNTIFS('Startup Costs'!$B$5:$B$104,A20,'Startup Costs'!$N$5:$N$104,"Yes")</f>
        <v/>
      </c>
      <c r="C20" s="5">
        <f>IF(B20=0,"",IFERROR(SUMIFS('Startup Costs'!$O$5:$O$104,'Startup Costs'!$B$5:$B$104,A20,'Startup Costs'!$N$5:$N$104,"Yes"),""))</f>
        <v/>
      </c>
    </row>
    <row r="21">
      <c r="A21" s="13">
        <f>Assumptions!E12</f>
        <v/>
      </c>
      <c r="B21" s="9">
        <f>COUNTIFS('Startup Costs'!$B$5:$B$104,A21,'Startup Costs'!$N$5:$N$104,"Yes")</f>
        <v/>
      </c>
      <c r="C21" s="7">
        <f>IF(B21=0,"",IFERROR(SUMIFS('Startup Costs'!$O$5:$O$104,'Startup Costs'!$B$5:$B$104,A21,'Startup Costs'!$N$5:$N$104,"Yes"),""))</f>
        <v/>
      </c>
    </row>
    <row r="22">
      <c r="A22" s="12">
        <f>Assumptions!E13</f>
        <v/>
      </c>
      <c r="B22" s="8">
        <f>COUNTIFS('Startup Costs'!$B$5:$B$104,A22,'Startup Costs'!$N$5:$N$104,"Yes")</f>
        <v/>
      </c>
      <c r="C22" s="5">
        <f>IF(B22=0,"",IFERROR(SUMIFS('Startup Costs'!$O$5:$O$104,'Startup Costs'!$B$5:$B$104,A22,'Startup Costs'!$N$5:$N$104,"Yes"),""))</f>
        <v/>
      </c>
    </row>
    <row r="23">
      <c r="A23" s="13">
        <f>Assumptions!E14</f>
        <v/>
      </c>
      <c r="B23" s="9">
        <f>COUNTIFS('Startup Costs'!$B$5:$B$104,A23,'Startup Costs'!$N$5:$N$104,"Yes")</f>
        <v/>
      </c>
      <c r="C23" s="7">
        <f>IF(B23=0,"",IFERROR(SUMIFS('Startup Costs'!$O$5:$O$104,'Startup Costs'!$B$5:$B$104,A23,'Startup Costs'!$N$5:$N$104,"Yes"),""))</f>
        <v/>
      </c>
    </row>
  </sheetData>
  <mergeCells count="1">
    <mergeCell ref="A1:E1"/>
  </mergeCells>
  <conditionalFormatting sqref="B10">
    <cfRule type="expression" priority="1" dxfId="0">
      <formula>AND($B$10&lt;&gt;"",$B$10&gt;0)</formula>
    </cfRule>
    <cfRule type="expression" priority="2" dxfId="1">
      <formula>AND($B$10&lt;&gt;"",$B$10=0)</formula>
    </cfRule>
  </conditionalFormatting>
  <conditionalFormatting sqref="E9:E10">
    <cfRule type="expression" priority="3" dxfId="0">
      <formula>E9&gt;0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29" customWidth="1" min="3" max="3"/>
    <col width="32" customWidth="1" min="4" max="4"/>
    <col width="14" customWidth="1" min="5" max="5"/>
    <col width="11" customWidth="1" min="6" max="6"/>
    <col width="12" customWidth="1" min="7" max="7"/>
    <col width="17" customWidth="1" min="8" max="8"/>
    <col width="17" customWidth="1" min="9" max="9"/>
    <col width="20" customWidth="1" min="10" max="10"/>
    <col width="15" customWidth="1" min="11" max="11"/>
    <col width="20" customWidth="1" min="12" max="12"/>
    <col width="17" customWidth="1" min="13" max="13"/>
    <col width="15" customWidth="1" min="14" max="14"/>
    <col width="17" customWidth="1" min="15" max="15"/>
    <col width="16" customWidth="1" min="16" max="16"/>
    <col width="19" customWidth="1" min="17" max="17"/>
    <col width="40" customWidth="1" min="18" max="18"/>
  </cols>
  <sheetData>
    <row r="1" ht="27" customHeight="1">
      <c r="A1" s="1" t="inlineStr">
        <is>
          <t>Startup Cost Plan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29" t="n"/>
      <c r="R1" s="30" t="n"/>
    </row>
    <row r="2" ht="21" customHeight="1">
      <c r="A2" s="2" t="inlineStr">
        <is>
          <t>Yellow cells are editable. All example vendors and transactions are fictional.</t>
        </is>
      </c>
    </row>
    <row r="3"/>
    <row r="4" ht="36" customHeight="1">
      <c r="A4" s="11" t="inlineStr">
        <is>
          <t>Cost ID</t>
        </is>
      </c>
      <c r="B4" s="11" t="inlineStr">
        <is>
          <t>Category</t>
        </is>
      </c>
      <c r="C4" s="11" t="inlineStr">
        <is>
          <t>Cost item</t>
        </is>
      </c>
      <c r="D4" s="11" t="inlineStr">
        <is>
          <t>Vendor or source</t>
        </is>
      </c>
      <c r="E4" s="11" t="inlineStr">
        <is>
          <t>Need-by date</t>
        </is>
      </c>
      <c r="F4" s="11" t="inlineStr">
        <is>
          <t>Quantity</t>
        </is>
      </c>
      <c r="G4" s="11" t="inlineStr">
        <is>
          <t>Unit</t>
        </is>
      </c>
      <c r="H4" s="11" t="inlineStr">
        <is>
          <t>Estimated unit cost</t>
        </is>
      </c>
      <c r="I4" s="11" t="inlineStr">
        <is>
          <t>Estimated total</t>
        </is>
      </c>
      <c r="J4" s="11" t="inlineStr">
        <is>
          <t>Quoted or actual total</t>
        </is>
      </c>
      <c r="K4" s="11" t="inlineStr">
        <is>
          <t>Paid to date</t>
        </is>
      </c>
      <c r="L4" s="11" t="inlineStr">
        <is>
          <t>Funding source</t>
        </is>
      </c>
      <c r="M4" s="11" t="inlineStr">
        <is>
          <t>Status</t>
        </is>
      </c>
      <c r="N4" s="11" t="inlineStr">
        <is>
          <t>Include in plan</t>
        </is>
      </c>
      <c r="O4" s="11" t="inlineStr">
        <is>
          <t>Projected cost</t>
        </is>
      </c>
      <c r="P4" s="11" t="inlineStr">
        <is>
          <t>Unpaid amount</t>
        </is>
      </c>
      <c r="Q4" s="11" t="inlineStr">
        <is>
          <t>Variance vs. estimate</t>
        </is>
      </c>
      <c r="R4" s="11" t="inlineStr">
        <is>
          <t>Notes</t>
        </is>
      </c>
    </row>
    <row r="5" ht="32" customHeight="1">
      <c r="A5" s="14" t="inlineStr">
        <is>
          <t>SC-001</t>
        </is>
      </c>
      <c r="B5" s="14" t="inlineStr">
        <is>
          <t>Equipment</t>
        </is>
      </c>
      <c r="C5" s="15" t="inlineStr">
        <is>
          <t>Commercial walk-behind mower</t>
        </is>
      </c>
      <c r="D5" s="15" t="inlineStr">
        <is>
          <t>Northstar Turf Works (Fictional)</t>
        </is>
      </c>
      <c r="E5" s="31" t="n">
        <v>46275</v>
      </c>
      <c r="F5" s="17" t="n">
        <v>1</v>
      </c>
      <c r="G5" s="18" t="inlineStr">
        <is>
          <t>each</t>
        </is>
      </c>
      <c r="H5" s="19" t="n">
        <v>6400</v>
      </c>
      <c r="I5" s="5">
        <f>IF(OR(C5="",NOT(ISNUMBER(F5)),NOT(ISNUMBER(H5))),"",IFERROR(F5*H5,""))</f>
        <v/>
      </c>
      <c r="J5" s="19" t="n">
        <v>6250</v>
      </c>
      <c r="K5" s="19" t="n">
        <v>2000</v>
      </c>
      <c r="L5" s="18" t="inlineStr">
        <is>
          <t>Equipment Financing</t>
        </is>
      </c>
      <c r="M5" s="18" t="inlineStr">
        <is>
          <t>Ordered</t>
        </is>
      </c>
      <c r="N5" s="18" t="inlineStr">
        <is>
          <t>Yes</t>
        </is>
      </c>
      <c r="O5" s="5">
        <f>IF(OR(C5="",N5&lt;&gt;"Yes"),"",IF(ISNUMBER(J5),J5,I5))</f>
        <v/>
      </c>
      <c r="P5" s="5">
        <f>IF(O5="","",IFERROR(MAX(0,O5-IF(ISNUMBER(K5),K5,0)),""))</f>
        <v/>
      </c>
      <c r="Q5" s="5">
        <f>IF(OR(I5="",NOT(ISNUMBER(J5))),"",IFERROR(J5-I5,""))</f>
        <v/>
      </c>
      <c r="R5" s="15" t="inlineStr">
        <is>
          <t>Deposit entered; verify final invoice before purchase.</t>
        </is>
      </c>
    </row>
    <row r="6" ht="32" customHeight="1">
      <c r="A6" s="14" t="inlineStr">
        <is>
          <t>SC-002</t>
        </is>
      </c>
      <c r="B6" s="14" t="inlineStr">
        <is>
          <t>Equipment</t>
        </is>
      </c>
      <c r="C6" s="15" t="inlineStr">
        <is>
          <t>Commercial string trimmers</t>
        </is>
      </c>
      <c r="D6" s="15" t="inlineStr">
        <is>
          <t>Northstar Turf Works (Fictional)</t>
        </is>
      </c>
      <c r="E6" s="31" t="n">
        <v>46282</v>
      </c>
      <c r="F6" s="17" t="n">
        <v>2</v>
      </c>
      <c r="G6" s="18" t="inlineStr">
        <is>
          <t>each</t>
        </is>
      </c>
      <c r="H6" s="19" t="n">
        <v>449</v>
      </c>
      <c r="I6" s="7">
        <f>IF(OR(C6="",NOT(ISNUMBER(F6)),NOT(ISNUMBER(H6))),"",IFERROR(F6*H6,""))</f>
        <v/>
      </c>
      <c r="J6" s="19" t="n">
        <v>898</v>
      </c>
      <c r="K6" s="19" t="n">
        <v>898</v>
      </c>
      <c r="L6" s="18" t="inlineStr">
        <is>
          <t>Owner Cash</t>
        </is>
      </c>
      <c r="M6" s="18" t="inlineStr">
        <is>
          <t>Purchased</t>
        </is>
      </c>
      <c r="N6" s="18" t="inlineStr">
        <is>
          <t>Yes</t>
        </is>
      </c>
      <c r="O6" s="7">
        <f>IF(OR(C6="",N6&lt;&gt;"Yes"),"",IF(ISNUMBER(J6),J6,I6))</f>
        <v/>
      </c>
      <c r="P6" s="7">
        <f>IF(O6="","",IFERROR(MAX(0,O6-IF(ISNUMBER(K6),K6,0)),""))</f>
        <v/>
      </c>
      <c r="Q6" s="7">
        <f>IF(OR(I6="",NOT(ISNUMBER(J6))),"",IFERROR(J6-I6,""))</f>
        <v/>
      </c>
      <c r="R6" s="15" t="inlineStr">
        <is>
          <t>Two fictional starter units.</t>
        </is>
      </c>
    </row>
    <row r="7" ht="32" customHeight="1">
      <c r="A7" s="14" t="inlineStr">
        <is>
          <t>SC-003</t>
        </is>
      </c>
      <c r="B7" s="14" t="inlineStr">
        <is>
          <t>Equipment</t>
        </is>
      </c>
      <c r="C7" s="15" t="inlineStr">
        <is>
          <t>Backpack blower</t>
        </is>
      </c>
      <c r="D7" s="15" t="inlineStr"/>
      <c r="E7" s="31" t="n">
        <v>46289</v>
      </c>
      <c r="F7" s="17" t="n">
        <v>1</v>
      </c>
      <c r="G7" s="18" t="inlineStr">
        <is>
          <t>each</t>
        </is>
      </c>
      <c r="H7" s="19" t="n">
        <v>599</v>
      </c>
      <c r="I7" s="5">
        <f>IF(OR(C7="",NOT(ISNUMBER(F7)),NOT(ISNUMBER(H7))),"",IFERROR(F7*H7,""))</f>
        <v/>
      </c>
      <c r="J7" s="19" t="n"/>
      <c r="K7" s="19" t="n">
        <v>0</v>
      </c>
      <c r="L7" s="18" t="inlineStr">
        <is>
          <t>Undecided</t>
        </is>
      </c>
      <c r="M7" s="18" t="inlineStr">
        <is>
          <t>Researching</t>
        </is>
      </c>
      <c r="N7" s="18" t="inlineStr">
        <is>
          <t>Yes</t>
        </is>
      </c>
      <c r="O7" s="5">
        <f>IF(OR(C7="",N7&lt;&gt;"Yes"),"",IF(ISNUMBER(J7),J7,I7))</f>
        <v/>
      </c>
      <c r="P7" s="5">
        <f>IF(O7="","",IFERROR(MAX(0,O7-IF(ISNUMBER(K7),K7,0)),""))</f>
        <v/>
      </c>
      <c r="Q7" s="5">
        <f>IF(OR(I7="",NOT(ISNUMBER(J7))),"",IFERROR(J7-I7,""))</f>
        <v/>
      </c>
      <c r="R7" s="15" t="inlineStr">
        <is>
          <t>Vendor review is still pending.</t>
        </is>
      </c>
    </row>
    <row r="8" ht="32" customHeight="1">
      <c r="A8" s="14" t="inlineStr">
        <is>
          <t>SC-004</t>
        </is>
      </c>
      <c r="B8" s="14" t="inlineStr">
        <is>
          <t>Vehicle &amp; Trailer</t>
        </is>
      </c>
      <c r="C8" s="15" t="inlineStr">
        <is>
          <t>Open utility trailer</t>
        </is>
      </c>
      <c r="D8" s="15" t="inlineStr">
        <is>
          <t>Red Barn Hauling Supply (Fictional)</t>
        </is>
      </c>
      <c r="E8" s="31" t="n">
        <v>46296</v>
      </c>
      <c r="F8" s="17" t="n">
        <v>1</v>
      </c>
      <c r="G8" s="18" t="inlineStr">
        <is>
          <t>each</t>
        </is>
      </c>
      <c r="H8" s="19" t="n">
        <v>2800</v>
      </c>
      <c r="I8" s="7">
        <f>IF(OR(C8="",NOT(ISNUMBER(F8)),NOT(ISNUMBER(H8))),"",IFERROR(F8*H8,""))</f>
        <v/>
      </c>
      <c r="J8" s="19" t="n">
        <v>2750</v>
      </c>
      <c r="K8" s="19" t="n">
        <v>750</v>
      </c>
      <c r="L8" s="18" t="inlineStr">
        <is>
          <t>Equipment Financing</t>
        </is>
      </c>
      <c r="M8" s="18" t="inlineStr">
        <is>
          <t>Ordered</t>
        </is>
      </c>
      <c r="N8" s="18" t="inlineStr">
        <is>
          <t>Yes</t>
        </is>
      </c>
      <c r="O8" s="7">
        <f>IF(OR(C8="",N8&lt;&gt;"Yes"),"",IF(ISNUMBER(J8),J8,I8))</f>
        <v/>
      </c>
      <c r="P8" s="7">
        <f>IF(O8="","",IFERROR(MAX(0,O8-IF(ISNUMBER(K8),K8,0)),""))</f>
        <v/>
      </c>
      <c r="Q8" s="7">
        <f>IF(OR(I8="",NOT(ISNUMBER(J8))),"",IFERROR(J8-I8,""))</f>
        <v/>
      </c>
      <c r="R8" s="15" t="inlineStr">
        <is>
          <t>Planning amount excludes future repairs or upgrades.</t>
        </is>
      </c>
    </row>
    <row r="9" ht="32" customHeight="1">
      <c r="A9" s="14" t="inlineStr">
        <is>
          <t>SC-005</t>
        </is>
      </c>
      <c r="B9" s="14" t="inlineStr">
        <is>
          <t>Tools</t>
        </is>
      </c>
      <c r="C9" s="15" t="inlineStr">
        <is>
          <t>Hand tool starter set</t>
        </is>
      </c>
      <c r="D9" s="15" t="inlineStr">
        <is>
          <t>Oak &amp; Spade Tools (Fictional)</t>
        </is>
      </c>
      <c r="E9" s="31" t="n">
        <v>46305</v>
      </c>
      <c r="F9" s="17" t="n">
        <v>1</v>
      </c>
      <c r="G9" s="18" t="inlineStr">
        <is>
          <t>set</t>
        </is>
      </c>
      <c r="H9" s="19" t="n">
        <v>650</v>
      </c>
      <c r="I9" s="5">
        <f>IF(OR(C9="",NOT(ISNUMBER(F9)),NOT(ISNUMBER(H9))),"",IFERROR(F9*H9,""))</f>
        <v/>
      </c>
      <c r="J9" s="19" t="n">
        <v>612</v>
      </c>
      <c r="K9" s="19" t="n">
        <v>612</v>
      </c>
      <c r="L9" s="18" t="inlineStr">
        <is>
          <t>Owner Cash</t>
        </is>
      </c>
      <c r="M9" s="18" t="inlineStr">
        <is>
          <t>Purchased</t>
        </is>
      </c>
      <c r="N9" s="18" t="inlineStr">
        <is>
          <t>Yes</t>
        </is>
      </c>
      <c r="O9" s="5">
        <f>IF(OR(C9="",N9&lt;&gt;"Yes"),"",IF(ISNUMBER(J9),J9,I9))</f>
        <v/>
      </c>
      <c r="P9" s="5">
        <f>IF(O9="","",IFERROR(MAX(0,O9-IF(ISNUMBER(K9),K9,0)),""))</f>
        <v/>
      </c>
      <c r="Q9" s="5">
        <f>IF(OR(I9="",NOT(ISNUMBER(J9))),"",IFERROR(J9-I9,""))</f>
        <v/>
      </c>
      <c r="R9" s="15" t="inlineStr">
        <is>
          <t>Rakes, shovels, pruners, and measuring tools.</t>
        </is>
      </c>
    </row>
    <row r="10" ht="32" customHeight="1">
      <c r="A10" s="14" t="inlineStr">
        <is>
          <t>SC-006</t>
        </is>
      </c>
      <c r="B10" s="14" t="inlineStr">
        <is>
          <t>Safety &amp; PPE</t>
        </is>
      </c>
      <c r="C10" s="15" t="inlineStr">
        <is>
          <t>Crew PPE starter sets</t>
        </is>
      </c>
      <c r="D10" s="15" t="inlineStr">
        <is>
          <t>SafeSprout Outfitters (Fictional)</t>
        </is>
      </c>
      <c r="E10" s="31" t="n">
        <v>46310</v>
      </c>
      <c r="F10" s="17" t="n">
        <v>3</v>
      </c>
      <c r="G10" s="18" t="inlineStr">
        <is>
          <t>set</t>
        </is>
      </c>
      <c r="H10" s="19" t="n">
        <v>180</v>
      </c>
      <c r="I10" s="7">
        <f>IF(OR(C10="",NOT(ISNUMBER(F10)),NOT(ISNUMBER(H10))),"",IFERROR(F10*H10,""))</f>
        <v/>
      </c>
      <c r="J10" s="19" t="n">
        <v>525</v>
      </c>
      <c r="K10" s="19" t="n">
        <v>525</v>
      </c>
      <c r="L10" s="18" t="inlineStr">
        <is>
          <t>Owner Cash</t>
        </is>
      </c>
      <c r="M10" s="18" t="inlineStr">
        <is>
          <t>Purchased</t>
        </is>
      </c>
      <c r="N10" s="18" t="inlineStr">
        <is>
          <t>Yes</t>
        </is>
      </c>
      <c r="O10" s="7">
        <f>IF(OR(C10="",N10&lt;&gt;"Yes"),"",IF(ISNUMBER(J10),J10,I10))</f>
        <v/>
      </c>
      <c r="P10" s="7">
        <f>IF(O10="","",IFERROR(MAX(0,O10-IF(ISNUMBER(K10),K10,0)),""))</f>
        <v/>
      </c>
      <c r="Q10" s="7">
        <f>IF(OR(I10="",NOT(ISNUMBER(J10))),"",IFERROR(J10-I10,""))</f>
        <v/>
      </c>
      <c r="R10" s="15" t="inlineStr">
        <is>
          <t>Administrative cost record only; review workplace needs separately.</t>
        </is>
      </c>
    </row>
    <row r="11" ht="32" customHeight="1">
      <c r="A11" s="14" t="inlineStr">
        <is>
          <t>SC-007</t>
        </is>
      </c>
      <c r="B11" s="14" t="inlineStr">
        <is>
          <t>Office &amp; Admin</t>
        </is>
      </c>
      <c r="C11" s="15" t="inlineStr">
        <is>
          <t>Scheduling software, first year</t>
        </is>
      </c>
      <c r="D11" s="15" t="inlineStr">
        <is>
          <t>FieldDesk Systems (Fictional)</t>
        </is>
      </c>
      <c r="E11" s="31" t="n">
        <v>46365</v>
      </c>
      <c r="F11" s="17" t="n">
        <v>1</v>
      </c>
      <c r="G11" s="18" t="inlineStr">
        <is>
          <t>year</t>
        </is>
      </c>
      <c r="H11" s="19" t="n">
        <v>900</v>
      </c>
      <c r="I11" s="5">
        <f>IF(OR(C11="",NOT(ISNUMBER(F11)),NOT(ISNUMBER(H11))),"",IFERROR(F11*H11,""))</f>
        <v/>
      </c>
      <c r="J11" s="19" t="n"/>
      <c r="K11" s="19" t="n"/>
      <c r="L11" s="18" t="inlineStr">
        <is>
          <t>Credit Card</t>
        </is>
      </c>
      <c r="M11" s="18" t="inlineStr">
        <is>
          <t>Deferred</t>
        </is>
      </c>
      <c r="N11" s="18" t="inlineStr">
        <is>
          <t>No</t>
        </is>
      </c>
      <c r="O11" s="5">
        <f>IF(OR(C11="",N11&lt;&gt;"Yes"),"",IF(ISNUMBER(J11),J11,I11))</f>
        <v/>
      </c>
      <c r="P11" s="5">
        <f>IF(O11="","",IFERROR(MAX(0,O11-IF(ISNUMBER(K11),K11,0)),""))</f>
        <v/>
      </c>
      <c r="Q11" s="5">
        <f>IF(OR(I11="",NOT(ISNUMBER(J11))),"",IFERROR(J11-I11,""))</f>
        <v/>
      </c>
      <c r="R11" s="15" t="inlineStr">
        <is>
          <t>Deferred from the current funding plan.</t>
        </is>
      </c>
    </row>
    <row r="12" ht="32" customHeight="1">
      <c r="A12" s="14" t="inlineStr">
        <is>
          <t>SC-008</t>
        </is>
      </c>
      <c r="B12" s="14" t="inlineStr">
        <is>
          <t>Marketing</t>
        </is>
      </c>
      <c r="C12" s="15" t="inlineStr">
        <is>
          <t>Branding and yard sign package</t>
        </is>
      </c>
      <c r="D12" s="15" t="inlineStr">
        <is>
          <t>BrightPlot Creative (Fictional)</t>
        </is>
      </c>
      <c r="E12" s="31" t="n">
        <v>46320</v>
      </c>
      <c r="F12" s="17" t="n">
        <v>1</v>
      </c>
      <c r="G12" s="18" t="inlineStr">
        <is>
          <t>set</t>
        </is>
      </c>
      <c r="H12" s="19" t="n">
        <v>1200</v>
      </c>
      <c r="I12" s="7">
        <f>IF(OR(C12="",NOT(ISNUMBER(F12)),NOT(ISNUMBER(H12))),"",IFERROR(F12*H12,""))</f>
        <v/>
      </c>
      <c r="J12" s="19" t="n">
        <v>1100</v>
      </c>
      <c r="K12" s="19" t="n">
        <v>0</v>
      </c>
      <c r="L12" s="18" t="inlineStr">
        <is>
          <t>Owner Cash</t>
        </is>
      </c>
      <c r="M12" s="18" t="inlineStr">
        <is>
          <t>Quote Received</t>
        </is>
      </c>
      <c r="N12" s="18" t="inlineStr">
        <is>
          <t>Yes</t>
        </is>
      </c>
      <c r="O12" s="7">
        <f>IF(OR(C12="",N12&lt;&gt;"Yes"),"",IF(ISNUMBER(J12),J12,I12))</f>
        <v/>
      </c>
      <c r="P12" s="7">
        <f>IF(O12="","",IFERROR(MAX(0,O12-IF(ISNUMBER(K12),K12,0)),""))</f>
        <v/>
      </c>
      <c r="Q12" s="7">
        <f>IF(OR(I12="",NOT(ISNUMBER(J12))),"",IFERROR(J12-I12,""))</f>
        <v/>
      </c>
      <c r="R12" s="15" t="inlineStr">
        <is>
          <t>Fictional quote for planning purposes.</t>
        </is>
      </c>
    </row>
    <row r="13" ht="32" customHeight="1">
      <c r="A13" s="14" t="inlineStr">
        <is>
          <t>SC-009</t>
        </is>
      </c>
      <c r="B13" s="14" t="inlineStr">
        <is>
          <t>Insurance &amp; Fees</t>
        </is>
      </c>
      <c r="C13" s="15" t="inlineStr">
        <is>
          <t>Estimated first-year insurance deposit</t>
        </is>
      </c>
      <c r="D13" s="15" t="inlineStr">
        <is>
          <t>Prairie Shield Brokerage (Fictional)</t>
        </is>
      </c>
      <c r="E13" s="31" t="n">
        <v>46325</v>
      </c>
      <c r="F13" s="17" t="n">
        <v>1</v>
      </c>
      <c r="G13" s="18" t="inlineStr">
        <is>
          <t>each</t>
        </is>
      </c>
      <c r="H13" s="19" t="n">
        <v>1800</v>
      </c>
      <c r="I13" s="5">
        <f>IF(OR(C13="",NOT(ISNUMBER(F13)),NOT(ISNUMBER(H13))),"",IFERROR(F13*H13,""))</f>
        <v/>
      </c>
      <c r="J13" s="19" t="n">
        <v>1750</v>
      </c>
      <c r="K13" s="19" t="n">
        <v>875</v>
      </c>
      <c r="L13" s="18" t="inlineStr">
        <is>
          <t>Owner Cash</t>
        </is>
      </c>
      <c r="M13" s="18" t="inlineStr">
        <is>
          <t>Purchased</t>
        </is>
      </c>
      <c r="N13" s="18" t="inlineStr">
        <is>
          <t>Yes</t>
        </is>
      </c>
      <c r="O13" s="5">
        <f>IF(OR(C13="",N13&lt;&gt;"Yes"),"",IF(ISNUMBER(J13),J13,I13))</f>
        <v/>
      </c>
      <c r="P13" s="5">
        <f>IF(O13="","",IFERROR(MAX(0,O13-IF(ISNUMBER(K13),K13,0)),""))</f>
        <v/>
      </c>
      <c r="Q13" s="5">
        <f>IF(OR(I13="",NOT(ISNUMBER(J13))),"",IFERROR(J13-I13,""))</f>
        <v/>
      </c>
      <c r="R13" s="15" t="inlineStr">
        <is>
          <t>Planning input only; obtain an appropriate independent quote.</t>
        </is>
      </c>
    </row>
    <row r="14" ht="32" customHeight="1">
      <c r="A14" s="14" t="inlineStr">
        <is>
          <t>SC-010</t>
        </is>
      </c>
      <c r="B14" s="14" t="inlineStr">
        <is>
          <t>Initial Supplies</t>
        </is>
      </c>
      <c r="C14" s="15" t="inlineStr">
        <is>
          <t>Maintenance consumables starter inventory</t>
        </is>
      </c>
      <c r="D14" s="15" t="inlineStr">
        <is>
          <t>Seed &amp; String Supply (Fictional)</t>
        </is>
      </c>
      <c r="E14" s="31" t="n">
        <v>46335</v>
      </c>
      <c r="F14" s="17" t="n">
        <v>1</v>
      </c>
      <c r="G14" s="18" t="inlineStr">
        <is>
          <t>set</t>
        </is>
      </c>
      <c r="H14" s="19" t="n">
        <v>750</v>
      </c>
      <c r="I14" s="7">
        <f>IF(OR(C14="",NOT(ISNUMBER(F14)),NOT(ISNUMBER(H14))),"",IFERROR(F14*H14,""))</f>
        <v/>
      </c>
      <c r="J14" s="19" t="n"/>
      <c r="K14" s="19" t="n">
        <v>0</v>
      </c>
      <c r="L14" s="18" t="inlineStr">
        <is>
          <t>Undecided</t>
        </is>
      </c>
      <c r="M14" s="18" t="inlineStr">
        <is>
          <t>Researching</t>
        </is>
      </c>
      <c r="N14" s="18" t="inlineStr">
        <is>
          <t>Yes</t>
        </is>
      </c>
      <c r="O14" s="7">
        <f>IF(OR(C14="",N14&lt;&gt;"Yes"),"",IF(ISNUMBER(J14),J14,I14))</f>
        <v/>
      </c>
      <c r="P14" s="7">
        <f>IF(O14="","",IFERROR(MAX(0,O14-IF(ISNUMBER(K14),K14,0)),""))</f>
        <v/>
      </c>
      <c r="Q14" s="7">
        <f>IF(OR(I14="",NOT(ISNUMBER(J14))),"",IFERROR(J14-I14,""))</f>
        <v/>
      </c>
      <c r="R14" s="15" t="inlineStr">
        <is>
          <t>Replacement line, bags, filters, and general shop consumables.</t>
        </is>
      </c>
    </row>
    <row r="15" ht="21" customHeight="1">
      <c r="A15" s="14" t="n"/>
      <c r="B15" s="14" t="n"/>
      <c r="C15" s="15" t="n"/>
      <c r="D15" s="15" t="n"/>
      <c r="E15" s="31" t="n"/>
      <c r="F15" s="17" t="n"/>
      <c r="G15" s="18" t="n"/>
      <c r="H15" s="19" t="n"/>
      <c r="I15" s="5">
        <f>IF(OR(C15="",NOT(ISNUMBER(F15)),NOT(ISNUMBER(H15))),"",IFERROR(F15*H15,""))</f>
        <v/>
      </c>
      <c r="J15" s="19" t="n"/>
      <c r="K15" s="19" t="n"/>
      <c r="L15" s="18" t="n"/>
      <c r="M15" s="18" t="n"/>
      <c r="N15" s="18" t="n"/>
      <c r="O15" s="5">
        <f>IF(OR(C15="",N15&lt;&gt;"Yes"),"",IF(ISNUMBER(J15),J15,I15))</f>
        <v/>
      </c>
      <c r="P15" s="5">
        <f>IF(O15="","",IFERROR(MAX(0,O15-IF(ISNUMBER(K15),K15,0)),""))</f>
        <v/>
      </c>
      <c r="Q15" s="5">
        <f>IF(OR(I15="",NOT(ISNUMBER(J15))),"",IFERROR(J15-I15,""))</f>
        <v/>
      </c>
      <c r="R15" s="15" t="n"/>
    </row>
    <row r="16" ht="21" customHeight="1">
      <c r="A16" s="14" t="n"/>
      <c r="B16" s="14" t="n"/>
      <c r="C16" s="15" t="n"/>
      <c r="D16" s="15" t="n"/>
      <c r="E16" s="31" t="n"/>
      <c r="F16" s="17" t="n"/>
      <c r="G16" s="18" t="n"/>
      <c r="H16" s="19" t="n"/>
      <c r="I16" s="7">
        <f>IF(OR(C16="",NOT(ISNUMBER(F16)),NOT(ISNUMBER(H16))),"",IFERROR(F16*H16,""))</f>
        <v/>
      </c>
      <c r="J16" s="19" t="n"/>
      <c r="K16" s="19" t="n"/>
      <c r="L16" s="18" t="n"/>
      <c r="M16" s="18" t="n"/>
      <c r="N16" s="18" t="n"/>
      <c r="O16" s="7">
        <f>IF(OR(C16="",N16&lt;&gt;"Yes"),"",IF(ISNUMBER(J16),J16,I16))</f>
        <v/>
      </c>
      <c r="P16" s="7">
        <f>IF(O16="","",IFERROR(MAX(0,O16-IF(ISNUMBER(K16),K16,0)),""))</f>
        <v/>
      </c>
      <c r="Q16" s="7">
        <f>IF(OR(I16="",NOT(ISNUMBER(J16))),"",IFERROR(J16-I16,""))</f>
        <v/>
      </c>
      <c r="R16" s="15" t="n"/>
    </row>
    <row r="17" ht="21" customHeight="1">
      <c r="A17" s="14" t="n"/>
      <c r="B17" s="14" t="n"/>
      <c r="C17" s="15" t="n"/>
      <c r="D17" s="15" t="n"/>
      <c r="E17" s="31" t="n"/>
      <c r="F17" s="17" t="n"/>
      <c r="G17" s="18" t="n"/>
      <c r="H17" s="19" t="n"/>
      <c r="I17" s="5">
        <f>IF(OR(C17="",NOT(ISNUMBER(F17)),NOT(ISNUMBER(H17))),"",IFERROR(F17*H17,""))</f>
        <v/>
      </c>
      <c r="J17" s="19" t="n"/>
      <c r="K17" s="19" t="n"/>
      <c r="L17" s="18" t="n"/>
      <c r="M17" s="18" t="n"/>
      <c r="N17" s="18" t="n"/>
      <c r="O17" s="5">
        <f>IF(OR(C17="",N17&lt;&gt;"Yes"),"",IF(ISNUMBER(J17),J17,I17))</f>
        <v/>
      </c>
      <c r="P17" s="5">
        <f>IF(O17="","",IFERROR(MAX(0,O17-IF(ISNUMBER(K17),K17,0)),""))</f>
        <v/>
      </c>
      <c r="Q17" s="5">
        <f>IF(OR(I17="",NOT(ISNUMBER(J17))),"",IFERROR(J17-I17,""))</f>
        <v/>
      </c>
      <c r="R17" s="15" t="n"/>
    </row>
    <row r="18" ht="21" customHeight="1">
      <c r="A18" s="14" t="n"/>
      <c r="B18" s="14" t="n"/>
      <c r="C18" s="15" t="n"/>
      <c r="D18" s="15" t="n"/>
      <c r="E18" s="31" t="n"/>
      <c r="F18" s="17" t="n"/>
      <c r="G18" s="18" t="n"/>
      <c r="H18" s="19" t="n"/>
      <c r="I18" s="7">
        <f>IF(OR(C18="",NOT(ISNUMBER(F18)),NOT(ISNUMBER(H18))),"",IFERROR(F18*H18,""))</f>
        <v/>
      </c>
      <c r="J18" s="19" t="n"/>
      <c r="K18" s="19" t="n"/>
      <c r="L18" s="18" t="n"/>
      <c r="M18" s="18" t="n"/>
      <c r="N18" s="18" t="n"/>
      <c r="O18" s="7">
        <f>IF(OR(C18="",N18&lt;&gt;"Yes"),"",IF(ISNUMBER(J18),J18,I18))</f>
        <v/>
      </c>
      <c r="P18" s="7">
        <f>IF(O18="","",IFERROR(MAX(0,O18-IF(ISNUMBER(K18),K18,0)),""))</f>
        <v/>
      </c>
      <c r="Q18" s="7">
        <f>IF(OR(I18="",NOT(ISNUMBER(J18))),"",IFERROR(J18-I18,""))</f>
        <v/>
      </c>
      <c r="R18" s="15" t="n"/>
    </row>
    <row r="19" ht="21" customHeight="1">
      <c r="A19" s="14" t="n"/>
      <c r="B19" s="14" t="n"/>
      <c r="C19" s="15" t="n"/>
      <c r="D19" s="15" t="n"/>
      <c r="E19" s="31" t="n"/>
      <c r="F19" s="17" t="n"/>
      <c r="G19" s="18" t="n"/>
      <c r="H19" s="19" t="n"/>
      <c r="I19" s="5">
        <f>IF(OR(C19="",NOT(ISNUMBER(F19)),NOT(ISNUMBER(H19))),"",IFERROR(F19*H19,""))</f>
        <v/>
      </c>
      <c r="J19" s="19" t="n"/>
      <c r="K19" s="19" t="n"/>
      <c r="L19" s="18" t="n"/>
      <c r="M19" s="18" t="n"/>
      <c r="N19" s="18" t="n"/>
      <c r="O19" s="5">
        <f>IF(OR(C19="",N19&lt;&gt;"Yes"),"",IF(ISNUMBER(J19),J19,I19))</f>
        <v/>
      </c>
      <c r="P19" s="5">
        <f>IF(O19="","",IFERROR(MAX(0,O19-IF(ISNUMBER(K19),K19,0)),""))</f>
        <v/>
      </c>
      <c r="Q19" s="5">
        <f>IF(OR(I19="",NOT(ISNUMBER(J19))),"",IFERROR(J19-I19,""))</f>
        <v/>
      </c>
      <c r="R19" s="15" t="n"/>
    </row>
    <row r="20" ht="21" customHeight="1">
      <c r="A20" s="14" t="n"/>
      <c r="B20" s="14" t="n"/>
      <c r="C20" s="15" t="n"/>
      <c r="D20" s="15" t="n"/>
      <c r="E20" s="31" t="n"/>
      <c r="F20" s="17" t="n"/>
      <c r="G20" s="18" t="n"/>
      <c r="H20" s="19" t="n"/>
      <c r="I20" s="7">
        <f>IF(OR(C20="",NOT(ISNUMBER(F20)),NOT(ISNUMBER(H20))),"",IFERROR(F20*H20,""))</f>
        <v/>
      </c>
      <c r="J20" s="19" t="n"/>
      <c r="K20" s="19" t="n"/>
      <c r="L20" s="18" t="n"/>
      <c r="M20" s="18" t="n"/>
      <c r="N20" s="18" t="n"/>
      <c r="O20" s="7">
        <f>IF(OR(C20="",N20&lt;&gt;"Yes"),"",IF(ISNUMBER(J20),J20,I20))</f>
        <v/>
      </c>
      <c r="P20" s="7">
        <f>IF(O20="","",IFERROR(MAX(0,O20-IF(ISNUMBER(K20),K20,0)),""))</f>
        <v/>
      </c>
      <c r="Q20" s="7">
        <f>IF(OR(I20="",NOT(ISNUMBER(J20))),"",IFERROR(J20-I20,""))</f>
        <v/>
      </c>
      <c r="R20" s="15" t="n"/>
    </row>
    <row r="21" ht="21" customHeight="1">
      <c r="A21" s="14" t="n"/>
      <c r="B21" s="14" t="n"/>
      <c r="C21" s="15" t="n"/>
      <c r="D21" s="15" t="n"/>
      <c r="E21" s="31" t="n"/>
      <c r="F21" s="17" t="n"/>
      <c r="G21" s="18" t="n"/>
      <c r="H21" s="19" t="n"/>
      <c r="I21" s="5">
        <f>IF(OR(C21="",NOT(ISNUMBER(F21)),NOT(ISNUMBER(H21))),"",IFERROR(F21*H21,""))</f>
        <v/>
      </c>
      <c r="J21" s="19" t="n"/>
      <c r="K21" s="19" t="n"/>
      <c r="L21" s="18" t="n"/>
      <c r="M21" s="18" t="n"/>
      <c r="N21" s="18" t="n"/>
      <c r="O21" s="5">
        <f>IF(OR(C21="",N21&lt;&gt;"Yes"),"",IF(ISNUMBER(J21),J21,I21))</f>
        <v/>
      </c>
      <c r="P21" s="5">
        <f>IF(O21="","",IFERROR(MAX(0,O21-IF(ISNUMBER(K21),K21,0)),""))</f>
        <v/>
      </c>
      <c r="Q21" s="5">
        <f>IF(OR(I21="",NOT(ISNUMBER(J21))),"",IFERROR(J21-I21,""))</f>
        <v/>
      </c>
      <c r="R21" s="15" t="n"/>
    </row>
    <row r="22" ht="21" customHeight="1">
      <c r="A22" s="14" t="n"/>
      <c r="B22" s="14" t="n"/>
      <c r="C22" s="15" t="n"/>
      <c r="D22" s="15" t="n"/>
      <c r="E22" s="31" t="n"/>
      <c r="F22" s="17" t="n"/>
      <c r="G22" s="18" t="n"/>
      <c r="H22" s="19" t="n"/>
      <c r="I22" s="7">
        <f>IF(OR(C22="",NOT(ISNUMBER(F22)),NOT(ISNUMBER(H22))),"",IFERROR(F22*H22,""))</f>
        <v/>
      </c>
      <c r="J22" s="19" t="n"/>
      <c r="K22" s="19" t="n"/>
      <c r="L22" s="18" t="n"/>
      <c r="M22" s="18" t="n"/>
      <c r="N22" s="18" t="n"/>
      <c r="O22" s="7">
        <f>IF(OR(C22="",N22&lt;&gt;"Yes"),"",IF(ISNUMBER(J22),J22,I22))</f>
        <v/>
      </c>
      <c r="P22" s="7">
        <f>IF(O22="","",IFERROR(MAX(0,O22-IF(ISNUMBER(K22),K22,0)),""))</f>
        <v/>
      </c>
      <c r="Q22" s="7">
        <f>IF(OR(I22="",NOT(ISNUMBER(J22))),"",IFERROR(J22-I22,""))</f>
        <v/>
      </c>
      <c r="R22" s="15" t="n"/>
    </row>
    <row r="23" ht="21" customHeight="1">
      <c r="A23" s="14" t="n"/>
      <c r="B23" s="14" t="n"/>
      <c r="C23" s="15" t="n"/>
      <c r="D23" s="15" t="n"/>
      <c r="E23" s="31" t="n"/>
      <c r="F23" s="17" t="n"/>
      <c r="G23" s="18" t="n"/>
      <c r="H23" s="19" t="n"/>
      <c r="I23" s="5">
        <f>IF(OR(C23="",NOT(ISNUMBER(F23)),NOT(ISNUMBER(H23))),"",IFERROR(F23*H23,""))</f>
        <v/>
      </c>
      <c r="J23" s="19" t="n"/>
      <c r="K23" s="19" t="n"/>
      <c r="L23" s="18" t="n"/>
      <c r="M23" s="18" t="n"/>
      <c r="N23" s="18" t="n"/>
      <c r="O23" s="5">
        <f>IF(OR(C23="",N23&lt;&gt;"Yes"),"",IF(ISNUMBER(J23),J23,I23))</f>
        <v/>
      </c>
      <c r="P23" s="5">
        <f>IF(O23="","",IFERROR(MAX(0,O23-IF(ISNUMBER(K23),K23,0)),""))</f>
        <v/>
      </c>
      <c r="Q23" s="5">
        <f>IF(OR(I23="",NOT(ISNUMBER(J23))),"",IFERROR(J23-I23,""))</f>
        <v/>
      </c>
      <c r="R23" s="15" t="n"/>
    </row>
    <row r="24" ht="21" customHeight="1">
      <c r="A24" s="14" t="n"/>
      <c r="B24" s="14" t="n"/>
      <c r="C24" s="15" t="n"/>
      <c r="D24" s="15" t="n"/>
      <c r="E24" s="31" t="n"/>
      <c r="F24" s="17" t="n"/>
      <c r="G24" s="18" t="n"/>
      <c r="H24" s="19" t="n"/>
      <c r="I24" s="7">
        <f>IF(OR(C24="",NOT(ISNUMBER(F24)),NOT(ISNUMBER(H24))),"",IFERROR(F24*H24,""))</f>
        <v/>
      </c>
      <c r="J24" s="19" t="n"/>
      <c r="K24" s="19" t="n"/>
      <c r="L24" s="18" t="n"/>
      <c r="M24" s="18" t="n"/>
      <c r="N24" s="18" t="n"/>
      <c r="O24" s="7">
        <f>IF(OR(C24="",N24&lt;&gt;"Yes"),"",IF(ISNUMBER(J24),J24,I24))</f>
        <v/>
      </c>
      <c r="P24" s="7">
        <f>IF(O24="","",IFERROR(MAX(0,O24-IF(ISNUMBER(K24),K24,0)),""))</f>
        <v/>
      </c>
      <c r="Q24" s="7">
        <f>IF(OR(I24="",NOT(ISNUMBER(J24))),"",IFERROR(J24-I24,""))</f>
        <v/>
      </c>
      <c r="R24" s="15" t="n"/>
    </row>
    <row r="25" ht="21" customHeight="1">
      <c r="A25" s="14" t="n"/>
      <c r="B25" s="14" t="n"/>
      <c r="C25" s="15" t="n"/>
      <c r="D25" s="15" t="n"/>
      <c r="E25" s="31" t="n"/>
      <c r="F25" s="17" t="n"/>
      <c r="G25" s="18" t="n"/>
      <c r="H25" s="19" t="n"/>
      <c r="I25" s="5">
        <f>IF(OR(C25="",NOT(ISNUMBER(F25)),NOT(ISNUMBER(H25))),"",IFERROR(F25*H25,""))</f>
        <v/>
      </c>
      <c r="J25" s="19" t="n"/>
      <c r="K25" s="19" t="n"/>
      <c r="L25" s="18" t="n"/>
      <c r="M25" s="18" t="n"/>
      <c r="N25" s="18" t="n"/>
      <c r="O25" s="5">
        <f>IF(OR(C25="",N25&lt;&gt;"Yes"),"",IF(ISNUMBER(J25),J25,I25))</f>
        <v/>
      </c>
      <c r="P25" s="5">
        <f>IF(O25="","",IFERROR(MAX(0,O25-IF(ISNUMBER(K25),K25,0)),""))</f>
        <v/>
      </c>
      <c r="Q25" s="5">
        <f>IF(OR(I25="",NOT(ISNUMBER(J25))),"",IFERROR(J25-I25,""))</f>
        <v/>
      </c>
      <c r="R25" s="15" t="n"/>
    </row>
    <row r="26" ht="21" customHeight="1">
      <c r="A26" s="14" t="n"/>
      <c r="B26" s="14" t="n"/>
      <c r="C26" s="15" t="n"/>
      <c r="D26" s="15" t="n"/>
      <c r="E26" s="31" t="n"/>
      <c r="F26" s="17" t="n"/>
      <c r="G26" s="18" t="n"/>
      <c r="H26" s="19" t="n"/>
      <c r="I26" s="7">
        <f>IF(OR(C26="",NOT(ISNUMBER(F26)),NOT(ISNUMBER(H26))),"",IFERROR(F26*H26,""))</f>
        <v/>
      </c>
      <c r="J26" s="19" t="n"/>
      <c r="K26" s="19" t="n"/>
      <c r="L26" s="18" t="n"/>
      <c r="M26" s="18" t="n"/>
      <c r="N26" s="18" t="n"/>
      <c r="O26" s="7">
        <f>IF(OR(C26="",N26&lt;&gt;"Yes"),"",IF(ISNUMBER(J26),J26,I26))</f>
        <v/>
      </c>
      <c r="P26" s="7">
        <f>IF(O26="","",IFERROR(MAX(0,O26-IF(ISNUMBER(K26),K26,0)),""))</f>
        <v/>
      </c>
      <c r="Q26" s="7">
        <f>IF(OR(I26="",NOT(ISNUMBER(J26))),"",IFERROR(J26-I26,""))</f>
        <v/>
      </c>
      <c r="R26" s="15" t="n"/>
    </row>
    <row r="27" ht="21" customHeight="1">
      <c r="A27" s="14" t="n"/>
      <c r="B27" s="14" t="n"/>
      <c r="C27" s="15" t="n"/>
      <c r="D27" s="15" t="n"/>
      <c r="E27" s="31" t="n"/>
      <c r="F27" s="17" t="n"/>
      <c r="G27" s="18" t="n"/>
      <c r="H27" s="19" t="n"/>
      <c r="I27" s="5">
        <f>IF(OR(C27="",NOT(ISNUMBER(F27)),NOT(ISNUMBER(H27))),"",IFERROR(F27*H27,""))</f>
        <v/>
      </c>
      <c r="J27" s="19" t="n"/>
      <c r="K27" s="19" t="n"/>
      <c r="L27" s="18" t="n"/>
      <c r="M27" s="18" t="n"/>
      <c r="N27" s="18" t="n"/>
      <c r="O27" s="5">
        <f>IF(OR(C27="",N27&lt;&gt;"Yes"),"",IF(ISNUMBER(J27),J27,I27))</f>
        <v/>
      </c>
      <c r="P27" s="5">
        <f>IF(O27="","",IFERROR(MAX(0,O27-IF(ISNUMBER(K27),K27,0)),""))</f>
        <v/>
      </c>
      <c r="Q27" s="5">
        <f>IF(OR(I27="",NOT(ISNUMBER(J27))),"",IFERROR(J27-I27,""))</f>
        <v/>
      </c>
      <c r="R27" s="15" t="n"/>
    </row>
    <row r="28" ht="21" customHeight="1">
      <c r="A28" s="14" t="n"/>
      <c r="B28" s="14" t="n"/>
      <c r="C28" s="15" t="n"/>
      <c r="D28" s="15" t="n"/>
      <c r="E28" s="31" t="n"/>
      <c r="F28" s="17" t="n"/>
      <c r="G28" s="18" t="n"/>
      <c r="H28" s="19" t="n"/>
      <c r="I28" s="7">
        <f>IF(OR(C28="",NOT(ISNUMBER(F28)),NOT(ISNUMBER(H28))),"",IFERROR(F28*H28,""))</f>
        <v/>
      </c>
      <c r="J28" s="19" t="n"/>
      <c r="K28" s="19" t="n"/>
      <c r="L28" s="18" t="n"/>
      <c r="M28" s="18" t="n"/>
      <c r="N28" s="18" t="n"/>
      <c r="O28" s="7">
        <f>IF(OR(C28="",N28&lt;&gt;"Yes"),"",IF(ISNUMBER(J28),J28,I28))</f>
        <v/>
      </c>
      <c r="P28" s="7">
        <f>IF(O28="","",IFERROR(MAX(0,O28-IF(ISNUMBER(K28),K28,0)),""))</f>
        <v/>
      </c>
      <c r="Q28" s="7">
        <f>IF(OR(I28="",NOT(ISNUMBER(J28))),"",IFERROR(J28-I28,""))</f>
        <v/>
      </c>
      <c r="R28" s="15" t="n"/>
    </row>
    <row r="29" ht="21" customHeight="1">
      <c r="A29" s="14" t="n"/>
      <c r="B29" s="14" t="n"/>
      <c r="C29" s="15" t="n"/>
      <c r="D29" s="15" t="n"/>
      <c r="E29" s="31" t="n"/>
      <c r="F29" s="17" t="n"/>
      <c r="G29" s="18" t="n"/>
      <c r="H29" s="19" t="n"/>
      <c r="I29" s="5">
        <f>IF(OR(C29="",NOT(ISNUMBER(F29)),NOT(ISNUMBER(H29))),"",IFERROR(F29*H29,""))</f>
        <v/>
      </c>
      <c r="J29" s="19" t="n"/>
      <c r="K29" s="19" t="n"/>
      <c r="L29" s="18" t="n"/>
      <c r="M29" s="18" t="n"/>
      <c r="N29" s="18" t="n"/>
      <c r="O29" s="5">
        <f>IF(OR(C29="",N29&lt;&gt;"Yes"),"",IF(ISNUMBER(J29),J29,I29))</f>
        <v/>
      </c>
      <c r="P29" s="5">
        <f>IF(O29="","",IFERROR(MAX(0,O29-IF(ISNUMBER(K29),K29,0)),""))</f>
        <v/>
      </c>
      <c r="Q29" s="5">
        <f>IF(OR(I29="",NOT(ISNUMBER(J29))),"",IFERROR(J29-I29,""))</f>
        <v/>
      </c>
      <c r="R29" s="15" t="n"/>
    </row>
    <row r="30" ht="21" customHeight="1">
      <c r="A30" s="14" t="n"/>
      <c r="B30" s="14" t="n"/>
      <c r="C30" s="15" t="n"/>
      <c r="D30" s="15" t="n"/>
      <c r="E30" s="31" t="n"/>
      <c r="F30" s="17" t="n"/>
      <c r="G30" s="18" t="n"/>
      <c r="H30" s="19" t="n"/>
      <c r="I30" s="7">
        <f>IF(OR(C30="",NOT(ISNUMBER(F30)),NOT(ISNUMBER(H30))),"",IFERROR(F30*H30,""))</f>
        <v/>
      </c>
      <c r="J30" s="19" t="n"/>
      <c r="K30" s="19" t="n"/>
      <c r="L30" s="18" t="n"/>
      <c r="M30" s="18" t="n"/>
      <c r="N30" s="18" t="n"/>
      <c r="O30" s="7">
        <f>IF(OR(C30="",N30&lt;&gt;"Yes"),"",IF(ISNUMBER(J30),J30,I30))</f>
        <v/>
      </c>
      <c r="P30" s="7">
        <f>IF(O30="","",IFERROR(MAX(0,O30-IF(ISNUMBER(K30),K30,0)),""))</f>
        <v/>
      </c>
      <c r="Q30" s="7">
        <f>IF(OR(I30="",NOT(ISNUMBER(J30))),"",IFERROR(J30-I30,""))</f>
        <v/>
      </c>
      <c r="R30" s="15" t="n"/>
    </row>
    <row r="31" ht="21" customHeight="1">
      <c r="A31" s="14" t="n"/>
      <c r="B31" s="14" t="n"/>
      <c r="C31" s="15" t="n"/>
      <c r="D31" s="15" t="n"/>
      <c r="E31" s="31" t="n"/>
      <c r="F31" s="17" t="n"/>
      <c r="G31" s="18" t="n"/>
      <c r="H31" s="19" t="n"/>
      <c r="I31" s="5">
        <f>IF(OR(C31="",NOT(ISNUMBER(F31)),NOT(ISNUMBER(H31))),"",IFERROR(F31*H31,""))</f>
        <v/>
      </c>
      <c r="J31" s="19" t="n"/>
      <c r="K31" s="19" t="n"/>
      <c r="L31" s="18" t="n"/>
      <c r="M31" s="18" t="n"/>
      <c r="N31" s="18" t="n"/>
      <c r="O31" s="5">
        <f>IF(OR(C31="",N31&lt;&gt;"Yes"),"",IF(ISNUMBER(J31),J31,I31))</f>
        <v/>
      </c>
      <c r="P31" s="5">
        <f>IF(O31="","",IFERROR(MAX(0,O31-IF(ISNUMBER(K31),K31,0)),""))</f>
        <v/>
      </c>
      <c r="Q31" s="5">
        <f>IF(OR(I31="",NOT(ISNUMBER(J31))),"",IFERROR(J31-I31,""))</f>
        <v/>
      </c>
      <c r="R31" s="15" t="n"/>
    </row>
    <row r="32" ht="21" customHeight="1">
      <c r="A32" s="14" t="n"/>
      <c r="B32" s="14" t="n"/>
      <c r="C32" s="15" t="n"/>
      <c r="D32" s="15" t="n"/>
      <c r="E32" s="31" t="n"/>
      <c r="F32" s="17" t="n"/>
      <c r="G32" s="18" t="n"/>
      <c r="H32" s="19" t="n"/>
      <c r="I32" s="7">
        <f>IF(OR(C32="",NOT(ISNUMBER(F32)),NOT(ISNUMBER(H32))),"",IFERROR(F32*H32,""))</f>
        <v/>
      </c>
      <c r="J32" s="19" t="n"/>
      <c r="K32" s="19" t="n"/>
      <c r="L32" s="18" t="n"/>
      <c r="M32" s="18" t="n"/>
      <c r="N32" s="18" t="n"/>
      <c r="O32" s="7">
        <f>IF(OR(C32="",N32&lt;&gt;"Yes"),"",IF(ISNUMBER(J32),J32,I32))</f>
        <v/>
      </c>
      <c r="P32" s="7">
        <f>IF(O32="","",IFERROR(MAX(0,O32-IF(ISNUMBER(K32),K32,0)),""))</f>
        <v/>
      </c>
      <c r="Q32" s="7">
        <f>IF(OR(I32="",NOT(ISNUMBER(J32))),"",IFERROR(J32-I32,""))</f>
        <v/>
      </c>
      <c r="R32" s="15" t="n"/>
    </row>
    <row r="33" ht="21" customHeight="1">
      <c r="A33" s="14" t="n"/>
      <c r="B33" s="14" t="n"/>
      <c r="C33" s="15" t="n"/>
      <c r="D33" s="15" t="n"/>
      <c r="E33" s="31" t="n"/>
      <c r="F33" s="17" t="n"/>
      <c r="G33" s="18" t="n"/>
      <c r="H33" s="19" t="n"/>
      <c r="I33" s="5">
        <f>IF(OR(C33="",NOT(ISNUMBER(F33)),NOT(ISNUMBER(H33))),"",IFERROR(F33*H33,""))</f>
        <v/>
      </c>
      <c r="J33" s="19" t="n"/>
      <c r="K33" s="19" t="n"/>
      <c r="L33" s="18" t="n"/>
      <c r="M33" s="18" t="n"/>
      <c r="N33" s="18" t="n"/>
      <c r="O33" s="5">
        <f>IF(OR(C33="",N33&lt;&gt;"Yes"),"",IF(ISNUMBER(J33),J33,I33))</f>
        <v/>
      </c>
      <c r="P33" s="5">
        <f>IF(O33="","",IFERROR(MAX(0,O33-IF(ISNUMBER(K33),K33,0)),""))</f>
        <v/>
      </c>
      <c r="Q33" s="5">
        <f>IF(OR(I33="",NOT(ISNUMBER(J33))),"",IFERROR(J33-I33,""))</f>
        <v/>
      </c>
      <c r="R33" s="15" t="n"/>
    </row>
    <row r="34" ht="21" customHeight="1">
      <c r="A34" s="14" t="n"/>
      <c r="B34" s="14" t="n"/>
      <c r="C34" s="15" t="n"/>
      <c r="D34" s="15" t="n"/>
      <c r="E34" s="31" t="n"/>
      <c r="F34" s="17" t="n"/>
      <c r="G34" s="18" t="n"/>
      <c r="H34" s="19" t="n"/>
      <c r="I34" s="7">
        <f>IF(OR(C34="",NOT(ISNUMBER(F34)),NOT(ISNUMBER(H34))),"",IFERROR(F34*H34,""))</f>
        <v/>
      </c>
      <c r="J34" s="19" t="n"/>
      <c r="K34" s="19" t="n"/>
      <c r="L34" s="18" t="n"/>
      <c r="M34" s="18" t="n"/>
      <c r="N34" s="18" t="n"/>
      <c r="O34" s="7">
        <f>IF(OR(C34="",N34&lt;&gt;"Yes"),"",IF(ISNUMBER(J34),J34,I34))</f>
        <v/>
      </c>
      <c r="P34" s="7">
        <f>IF(O34="","",IFERROR(MAX(0,O34-IF(ISNUMBER(K34),K34,0)),""))</f>
        <v/>
      </c>
      <c r="Q34" s="7">
        <f>IF(OR(I34="",NOT(ISNUMBER(J34))),"",IFERROR(J34-I34,""))</f>
        <v/>
      </c>
      <c r="R34" s="15" t="n"/>
    </row>
    <row r="35" ht="21" customHeight="1">
      <c r="A35" s="14" t="n"/>
      <c r="B35" s="14" t="n"/>
      <c r="C35" s="15" t="n"/>
      <c r="D35" s="15" t="n"/>
      <c r="E35" s="31" t="n"/>
      <c r="F35" s="17" t="n"/>
      <c r="G35" s="18" t="n"/>
      <c r="H35" s="19" t="n"/>
      <c r="I35" s="5">
        <f>IF(OR(C35="",NOT(ISNUMBER(F35)),NOT(ISNUMBER(H35))),"",IFERROR(F35*H35,""))</f>
        <v/>
      </c>
      <c r="J35" s="19" t="n"/>
      <c r="K35" s="19" t="n"/>
      <c r="L35" s="18" t="n"/>
      <c r="M35" s="18" t="n"/>
      <c r="N35" s="18" t="n"/>
      <c r="O35" s="5">
        <f>IF(OR(C35="",N35&lt;&gt;"Yes"),"",IF(ISNUMBER(J35),J35,I35))</f>
        <v/>
      </c>
      <c r="P35" s="5">
        <f>IF(O35="","",IFERROR(MAX(0,O35-IF(ISNUMBER(K35),K35,0)),""))</f>
        <v/>
      </c>
      <c r="Q35" s="5">
        <f>IF(OR(I35="",NOT(ISNUMBER(J35))),"",IFERROR(J35-I35,""))</f>
        <v/>
      </c>
      <c r="R35" s="15" t="n"/>
    </row>
    <row r="36" ht="21" customHeight="1">
      <c r="A36" s="14" t="n"/>
      <c r="B36" s="14" t="n"/>
      <c r="C36" s="15" t="n"/>
      <c r="D36" s="15" t="n"/>
      <c r="E36" s="31" t="n"/>
      <c r="F36" s="17" t="n"/>
      <c r="G36" s="18" t="n"/>
      <c r="H36" s="19" t="n"/>
      <c r="I36" s="7">
        <f>IF(OR(C36="",NOT(ISNUMBER(F36)),NOT(ISNUMBER(H36))),"",IFERROR(F36*H36,""))</f>
        <v/>
      </c>
      <c r="J36" s="19" t="n"/>
      <c r="K36" s="19" t="n"/>
      <c r="L36" s="18" t="n"/>
      <c r="M36" s="18" t="n"/>
      <c r="N36" s="18" t="n"/>
      <c r="O36" s="7">
        <f>IF(OR(C36="",N36&lt;&gt;"Yes"),"",IF(ISNUMBER(J36),J36,I36))</f>
        <v/>
      </c>
      <c r="P36" s="7">
        <f>IF(O36="","",IFERROR(MAX(0,O36-IF(ISNUMBER(K36),K36,0)),""))</f>
        <v/>
      </c>
      <c r="Q36" s="7">
        <f>IF(OR(I36="",NOT(ISNUMBER(J36))),"",IFERROR(J36-I36,""))</f>
        <v/>
      </c>
      <c r="R36" s="15" t="n"/>
    </row>
    <row r="37" ht="21" customHeight="1">
      <c r="A37" s="14" t="n"/>
      <c r="B37" s="14" t="n"/>
      <c r="C37" s="15" t="n"/>
      <c r="D37" s="15" t="n"/>
      <c r="E37" s="31" t="n"/>
      <c r="F37" s="17" t="n"/>
      <c r="G37" s="18" t="n"/>
      <c r="H37" s="19" t="n"/>
      <c r="I37" s="5">
        <f>IF(OR(C37="",NOT(ISNUMBER(F37)),NOT(ISNUMBER(H37))),"",IFERROR(F37*H37,""))</f>
        <v/>
      </c>
      <c r="J37" s="19" t="n"/>
      <c r="K37" s="19" t="n"/>
      <c r="L37" s="18" t="n"/>
      <c r="M37" s="18" t="n"/>
      <c r="N37" s="18" t="n"/>
      <c r="O37" s="5">
        <f>IF(OR(C37="",N37&lt;&gt;"Yes"),"",IF(ISNUMBER(J37),J37,I37))</f>
        <v/>
      </c>
      <c r="P37" s="5">
        <f>IF(O37="","",IFERROR(MAX(0,O37-IF(ISNUMBER(K37),K37,0)),""))</f>
        <v/>
      </c>
      <c r="Q37" s="5">
        <f>IF(OR(I37="",NOT(ISNUMBER(J37))),"",IFERROR(J37-I37,""))</f>
        <v/>
      </c>
      <c r="R37" s="15" t="n"/>
    </row>
    <row r="38" ht="21" customHeight="1">
      <c r="A38" s="14" t="n"/>
      <c r="B38" s="14" t="n"/>
      <c r="C38" s="15" t="n"/>
      <c r="D38" s="15" t="n"/>
      <c r="E38" s="31" t="n"/>
      <c r="F38" s="17" t="n"/>
      <c r="G38" s="18" t="n"/>
      <c r="H38" s="19" t="n"/>
      <c r="I38" s="7">
        <f>IF(OR(C38="",NOT(ISNUMBER(F38)),NOT(ISNUMBER(H38))),"",IFERROR(F38*H38,""))</f>
        <v/>
      </c>
      <c r="J38" s="19" t="n"/>
      <c r="K38" s="19" t="n"/>
      <c r="L38" s="18" t="n"/>
      <c r="M38" s="18" t="n"/>
      <c r="N38" s="18" t="n"/>
      <c r="O38" s="7">
        <f>IF(OR(C38="",N38&lt;&gt;"Yes"),"",IF(ISNUMBER(J38),J38,I38))</f>
        <v/>
      </c>
      <c r="P38" s="7">
        <f>IF(O38="","",IFERROR(MAX(0,O38-IF(ISNUMBER(K38),K38,0)),""))</f>
        <v/>
      </c>
      <c r="Q38" s="7">
        <f>IF(OR(I38="",NOT(ISNUMBER(J38))),"",IFERROR(J38-I38,""))</f>
        <v/>
      </c>
      <c r="R38" s="15" t="n"/>
    </row>
    <row r="39" ht="21" customHeight="1">
      <c r="A39" s="14" t="n"/>
      <c r="B39" s="14" t="n"/>
      <c r="C39" s="15" t="n"/>
      <c r="D39" s="15" t="n"/>
      <c r="E39" s="31" t="n"/>
      <c r="F39" s="17" t="n"/>
      <c r="G39" s="18" t="n"/>
      <c r="H39" s="19" t="n"/>
      <c r="I39" s="5">
        <f>IF(OR(C39="",NOT(ISNUMBER(F39)),NOT(ISNUMBER(H39))),"",IFERROR(F39*H39,""))</f>
        <v/>
      </c>
      <c r="J39" s="19" t="n"/>
      <c r="K39" s="19" t="n"/>
      <c r="L39" s="18" t="n"/>
      <c r="M39" s="18" t="n"/>
      <c r="N39" s="18" t="n"/>
      <c r="O39" s="5">
        <f>IF(OR(C39="",N39&lt;&gt;"Yes"),"",IF(ISNUMBER(J39),J39,I39))</f>
        <v/>
      </c>
      <c r="P39" s="5">
        <f>IF(O39="","",IFERROR(MAX(0,O39-IF(ISNUMBER(K39),K39,0)),""))</f>
        <v/>
      </c>
      <c r="Q39" s="5">
        <f>IF(OR(I39="",NOT(ISNUMBER(J39))),"",IFERROR(J39-I39,""))</f>
        <v/>
      </c>
      <c r="R39" s="15" t="n"/>
    </row>
    <row r="40" ht="21" customHeight="1">
      <c r="A40" s="14" t="n"/>
      <c r="B40" s="14" t="n"/>
      <c r="C40" s="15" t="n"/>
      <c r="D40" s="15" t="n"/>
      <c r="E40" s="31" t="n"/>
      <c r="F40" s="17" t="n"/>
      <c r="G40" s="18" t="n"/>
      <c r="H40" s="19" t="n"/>
      <c r="I40" s="7">
        <f>IF(OR(C40="",NOT(ISNUMBER(F40)),NOT(ISNUMBER(H40))),"",IFERROR(F40*H40,""))</f>
        <v/>
      </c>
      <c r="J40" s="19" t="n"/>
      <c r="K40" s="19" t="n"/>
      <c r="L40" s="18" t="n"/>
      <c r="M40" s="18" t="n"/>
      <c r="N40" s="18" t="n"/>
      <c r="O40" s="7">
        <f>IF(OR(C40="",N40&lt;&gt;"Yes"),"",IF(ISNUMBER(J40),J40,I40))</f>
        <v/>
      </c>
      <c r="P40" s="7">
        <f>IF(O40="","",IFERROR(MAX(0,O40-IF(ISNUMBER(K40),K40,0)),""))</f>
        <v/>
      </c>
      <c r="Q40" s="7">
        <f>IF(OR(I40="",NOT(ISNUMBER(J40))),"",IFERROR(J40-I40,""))</f>
        <v/>
      </c>
      <c r="R40" s="15" t="n"/>
    </row>
    <row r="41" ht="21" customHeight="1">
      <c r="A41" s="14" t="n"/>
      <c r="B41" s="14" t="n"/>
      <c r="C41" s="15" t="n"/>
      <c r="D41" s="15" t="n"/>
      <c r="E41" s="31" t="n"/>
      <c r="F41" s="17" t="n"/>
      <c r="G41" s="18" t="n"/>
      <c r="H41" s="19" t="n"/>
      <c r="I41" s="5">
        <f>IF(OR(C41="",NOT(ISNUMBER(F41)),NOT(ISNUMBER(H41))),"",IFERROR(F41*H41,""))</f>
        <v/>
      </c>
      <c r="J41" s="19" t="n"/>
      <c r="K41" s="19" t="n"/>
      <c r="L41" s="18" t="n"/>
      <c r="M41" s="18" t="n"/>
      <c r="N41" s="18" t="n"/>
      <c r="O41" s="5">
        <f>IF(OR(C41="",N41&lt;&gt;"Yes"),"",IF(ISNUMBER(J41),J41,I41))</f>
        <v/>
      </c>
      <c r="P41" s="5">
        <f>IF(O41="","",IFERROR(MAX(0,O41-IF(ISNUMBER(K41),K41,0)),""))</f>
        <v/>
      </c>
      <c r="Q41" s="5">
        <f>IF(OR(I41="",NOT(ISNUMBER(J41))),"",IFERROR(J41-I41,""))</f>
        <v/>
      </c>
      <c r="R41" s="15" t="n"/>
    </row>
    <row r="42" ht="21" customHeight="1">
      <c r="A42" s="14" t="n"/>
      <c r="B42" s="14" t="n"/>
      <c r="C42" s="15" t="n"/>
      <c r="D42" s="15" t="n"/>
      <c r="E42" s="31" t="n"/>
      <c r="F42" s="17" t="n"/>
      <c r="G42" s="18" t="n"/>
      <c r="H42" s="19" t="n"/>
      <c r="I42" s="7">
        <f>IF(OR(C42="",NOT(ISNUMBER(F42)),NOT(ISNUMBER(H42))),"",IFERROR(F42*H42,""))</f>
        <v/>
      </c>
      <c r="J42" s="19" t="n"/>
      <c r="K42" s="19" t="n"/>
      <c r="L42" s="18" t="n"/>
      <c r="M42" s="18" t="n"/>
      <c r="N42" s="18" t="n"/>
      <c r="O42" s="7">
        <f>IF(OR(C42="",N42&lt;&gt;"Yes"),"",IF(ISNUMBER(J42),J42,I42))</f>
        <v/>
      </c>
      <c r="P42" s="7">
        <f>IF(O42="","",IFERROR(MAX(0,O42-IF(ISNUMBER(K42),K42,0)),""))</f>
        <v/>
      </c>
      <c r="Q42" s="7">
        <f>IF(OR(I42="",NOT(ISNUMBER(J42))),"",IFERROR(J42-I42,""))</f>
        <v/>
      </c>
      <c r="R42" s="15" t="n"/>
    </row>
    <row r="43" ht="21" customHeight="1">
      <c r="A43" s="14" t="n"/>
      <c r="B43" s="14" t="n"/>
      <c r="C43" s="15" t="n"/>
      <c r="D43" s="15" t="n"/>
      <c r="E43" s="31" t="n"/>
      <c r="F43" s="17" t="n"/>
      <c r="G43" s="18" t="n"/>
      <c r="H43" s="19" t="n"/>
      <c r="I43" s="5">
        <f>IF(OR(C43="",NOT(ISNUMBER(F43)),NOT(ISNUMBER(H43))),"",IFERROR(F43*H43,""))</f>
        <v/>
      </c>
      <c r="J43" s="19" t="n"/>
      <c r="K43" s="19" t="n"/>
      <c r="L43" s="18" t="n"/>
      <c r="M43" s="18" t="n"/>
      <c r="N43" s="18" t="n"/>
      <c r="O43" s="5">
        <f>IF(OR(C43="",N43&lt;&gt;"Yes"),"",IF(ISNUMBER(J43),J43,I43))</f>
        <v/>
      </c>
      <c r="P43" s="5">
        <f>IF(O43="","",IFERROR(MAX(0,O43-IF(ISNUMBER(K43),K43,0)),""))</f>
        <v/>
      </c>
      <c r="Q43" s="5">
        <f>IF(OR(I43="",NOT(ISNUMBER(J43))),"",IFERROR(J43-I43,""))</f>
        <v/>
      </c>
      <c r="R43" s="15" t="n"/>
    </row>
    <row r="44" ht="21" customHeight="1">
      <c r="A44" s="14" t="n"/>
      <c r="B44" s="14" t="n"/>
      <c r="C44" s="15" t="n"/>
      <c r="D44" s="15" t="n"/>
      <c r="E44" s="31" t="n"/>
      <c r="F44" s="17" t="n"/>
      <c r="G44" s="18" t="n"/>
      <c r="H44" s="19" t="n"/>
      <c r="I44" s="7">
        <f>IF(OR(C44="",NOT(ISNUMBER(F44)),NOT(ISNUMBER(H44))),"",IFERROR(F44*H44,""))</f>
        <v/>
      </c>
      <c r="J44" s="19" t="n"/>
      <c r="K44" s="19" t="n"/>
      <c r="L44" s="18" t="n"/>
      <c r="M44" s="18" t="n"/>
      <c r="N44" s="18" t="n"/>
      <c r="O44" s="7">
        <f>IF(OR(C44="",N44&lt;&gt;"Yes"),"",IF(ISNUMBER(J44),J44,I44))</f>
        <v/>
      </c>
      <c r="P44" s="7">
        <f>IF(O44="","",IFERROR(MAX(0,O44-IF(ISNUMBER(K44),K44,0)),""))</f>
        <v/>
      </c>
      <c r="Q44" s="7">
        <f>IF(OR(I44="",NOT(ISNUMBER(J44))),"",IFERROR(J44-I44,""))</f>
        <v/>
      </c>
      <c r="R44" s="15" t="n"/>
    </row>
    <row r="45" ht="21" customHeight="1">
      <c r="A45" s="14" t="n"/>
      <c r="B45" s="14" t="n"/>
      <c r="C45" s="15" t="n"/>
      <c r="D45" s="15" t="n"/>
      <c r="E45" s="31" t="n"/>
      <c r="F45" s="17" t="n"/>
      <c r="G45" s="18" t="n"/>
      <c r="H45" s="19" t="n"/>
      <c r="I45" s="5">
        <f>IF(OR(C45="",NOT(ISNUMBER(F45)),NOT(ISNUMBER(H45))),"",IFERROR(F45*H45,""))</f>
        <v/>
      </c>
      <c r="J45" s="19" t="n"/>
      <c r="K45" s="19" t="n"/>
      <c r="L45" s="18" t="n"/>
      <c r="M45" s="18" t="n"/>
      <c r="N45" s="18" t="n"/>
      <c r="O45" s="5">
        <f>IF(OR(C45="",N45&lt;&gt;"Yes"),"",IF(ISNUMBER(J45),J45,I45))</f>
        <v/>
      </c>
      <c r="P45" s="5">
        <f>IF(O45="","",IFERROR(MAX(0,O45-IF(ISNUMBER(K45),K45,0)),""))</f>
        <v/>
      </c>
      <c r="Q45" s="5">
        <f>IF(OR(I45="",NOT(ISNUMBER(J45))),"",IFERROR(J45-I45,""))</f>
        <v/>
      </c>
      <c r="R45" s="15" t="n"/>
    </row>
    <row r="46" ht="21" customHeight="1">
      <c r="A46" s="14" t="n"/>
      <c r="B46" s="14" t="n"/>
      <c r="C46" s="15" t="n"/>
      <c r="D46" s="15" t="n"/>
      <c r="E46" s="31" t="n"/>
      <c r="F46" s="17" t="n"/>
      <c r="G46" s="18" t="n"/>
      <c r="H46" s="19" t="n"/>
      <c r="I46" s="7">
        <f>IF(OR(C46="",NOT(ISNUMBER(F46)),NOT(ISNUMBER(H46))),"",IFERROR(F46*H46,""))</f>
        <v/>
      </c>
      <c r="J46" s="19" t="n"/>
      <c r="K46" s="19" t="n"/>
      <c r="L46" s="18" t="n"/>
      <c r="M46" s="18" t="n"/>
      <c r="N46" s="18" t="n"/>
      <c r="O46" s="7">
        <f>IF(OR(C46="",N46&lt;&gt;"Yes"),"",IF(ISNUMBER(J46),J46,I46))</f>
        <v/>
      </c>
      <c r="P46" s="7">
        <f>IF(O46="","",IFERROR(MAX(0,O46-IF(ISNUMBER(K46),K46,0)),""))</f>
        <v/>
      </c>
      <c r="Q46" s="7">
        <f>IF(OR(I46="",NOT(ISNUMBER(J46))),"",IFERROR(J46-I46,""))</f>
        <v/>
      </c>
      <c r="R46" s="15" t="n"/>
    </row>
    <row r="47" ht="21" customHeight="1">
      <c r="A47" s="14" t="n"/>
      <c r="B47" s="14" t="n"/>
      <c r="C47" s="15" t="n"/>
      <c r="D47" s="15" t="n"/>
      <c r="E47" s="31" t="n"/>
      <c r="F47" s="17" t="n"/>
      <c r="G47" s="18" t="n"/>
      <c r="H47" s="19" t="n"/>
      <c r="I47" s="5">
        <f>IF(OR(C47="",NOT(ISNUMBER(F47)),NOT(ISNUMBER(H47))),"",IFERROR(F47*H47,""))</f>
        <v/>
      </c>
      <c r="J47" s="19" t="n"/>
      <c r="K47" s="19" t="n"/>
      <c r="L47" s="18" t="n"/>
      <c r="M47" s="18" t="n"/>
      <c r="N47" s="18" t="n"/>
      <c r="O47" s="5">
        <f>IF(OR(C47="",N47&lt;&gt;"Yes"),"",IF(ISNUMBER(J47),J47,I47))</f>
        <v/>
      </c>
      <c r="P47" s="5">
        <f>IF(O47="","",IFERROR(MAX(0,O47-IF(ISNUMBER(K47),K47,0)),""))</f>
        <v/>
      </c>
      <c r="Q47" s="5">
        <f>IF(OR(I47="",NOT(ISNUMBER(J47))),"",IFERROR(J47-I47,""))</f>
        <v/>
      </c>
      <c r="R47" s="15" t="n"/>
    </row>
    <row r="48" ht="21" customHeight="1">
      <c r="A48" s="14" t="n"/>
      <c r="B48" s="14" t="n"/>
      <c r="C48" s="15" t="n"/>
      <c r="D48" s="15" t="n"/>
      <c r="E48" s="31" t="n"/>
      <c r="F48" s="17" t="n"/>
      <c r="G48" s="18" t="n"/>
      <c r="H48" s="19" t="n"/>
      <c r="I48" s="7">
        <f>IF(OR(C48="",NOT(ISNUMBER(F48)),NOT(ISNUMBER(H48))),"",IFERROR(F48*H48,""))</f>
        <v/>
      </c>
      <c r="J48" s="19" t="n"/>
      <c r="K48" s="19" t="n"/>
      <c r="L48" s="18" t="n"/>
      <c r="M48" s="18" t="n"/>
      <c r="N48" s="18" t="n"/>
      <c r="O48" s="7">
        <f>IF(OR(C48="",N48&lt;&gt;"Yes"),"",IF(ISNUMBER(J48),J48,I48))</f>
        <v/>
      </c>
      <c r="P48" s="7">
        <f>IF(O48="","",IFERROR(MAX(0,O48-IF(ISNUMBER(K48),K48,0)),""))</f>
        <v/>
      </c>
      <c r="Q48" s="7">
        <f>IF(OR(I48="",NOT(ISNUMBER(J48))),"",IFERROR(J48-I48,""))</f>
        <v/>
      </c>
      <c r="R48" s="15" t="n"/>
    </row>
    <row r="49" ht="21" customHeight="1">
      <c r="A49" s="14" t="n"/>
      <c r="B49" s="14" t="n"/>
      <c r="C49" s="15" t="n"/>
      <c r="D49" s="15" t="n"/>
      <c r="E49" s="31" t="n"/>
      <c r="F49" s="17" t="n"/>
      <c r="G49" s="18" t="n"/>
      <c r="H49" s="19" t="n"/>
      <c r="I49" s="5">
        <f>IF(OR(C49="",NOT(ISNUMBER(F49)),NOT(ISNUMBER(H49))),"",IFERROR(F49*H49,""))</f>
        <v/>
      </c>
      <c r="J49" s="19" t="n"/>
      <c r="K49" s="19" t="n"/>
      <c r="L49" s="18" t="n"/>
      <c r="M49" s="18" t="n"/>
      <c r="N49" s="18" t="n"/>
      <c r="O49" s="5">
        <f>IF(OR(C49="",N49&lt;&gt;"Yes"),"",IF(ISNUMBER(J49),J49,I49))</f>
        <v/>
      </c>
      <c r="P49" s="5">
        <f>IF(O49="","",IFERROR(MAX(0,O49-IF(ISNUMBER(K49),K49,0)),""))</f>
        <v/>
      </c>
      <c r="Q49" s="5">
        <f>IF(OR(I49="",NOT(ISNUMBER(J49))),"",IFERROR(J49-I49,""))</f>
        <v/>
      </c>
      <c r="R49" s="15" t="n"/>
    </row>
    <row r="50" ht="21" customHeight="1">
      <c r="A50" s="14" t="n"/>
      <c r="B50" s="14" t="n"/>
      <c r="C50" s="15" t="n"/>
      <c r="D50" s="15" t="n"/>
      <c r="E50" s="31" t="n"/>
      <c r="F50" s="17" t="n"/>
      <c r="G50" s="18" t="n"/>
      <c r="H50" s="19" t="n"/>
      <c r="I50" s="7">
        <f>IF(OR(C50="",NOT(ISNUMBER(F50)),NOT(ISNUMBER(H50))),"",IFERROR(F50*H50,""))</f>
        <v/>
      </c>
      <c r="J50" s="19" t="n"/>
      <c r="K50" s="19" t="n"/>
      <c r="L50" s="18" t="n"/>
      <c r="M50" s="18" t="n"/>
      <c r="N50" s="18" t="n"/>
      <c r="O50" s="7">
        <f>IF(OR(C50="",N50&lt;&gt;"Yes"),"",IF(ISNUMBER(J50),J50,I50))</f>
        <v/>
      </c>
      <c r="P50" s="7">
        <f>IF(O50="","",IFERROR(MAX(0,O50-IF(ISNUMBER(K50),K50,0)),""))</f>
        <v/>
      </c>
      <c r="Q50" s="7">
        <f>IF(OR(I50="",NOT(ISNUMBER(J50))),"",IFERROR(J50-I50,""))</f>
        <v/>
      </c>
      <c r="R50" s="15" t="n"/>
    </row>
    <row r="51" ht="21" customHeight="1">
      <c r="A51" s="14" t="n"/>
      <c r="B51" s="14" t="n"/>
      <c r="C51" s="15" t="n"/>
      <c r="D51" s="15" t="n"/>
      <c r="E51" s="31" t="n"/>
      <c r="F51" s="17" t="n"/>
      <c r="G51" s="18" t="n"/>
      <c r="H51" s="19" t="n"/>
      <c r="I51" s="5">
        <f>IF(OR(C51="",NOT(ISNUMBER(F51)),NOT(ISNUMBER(H51))),"",IFERROR(F51*H51,""))</f>
        <v/>
      </c>
      <c r="J51" s="19" t="n"/>
      <c r="K51" s="19" t="n"/>
      <c r="L51" s="18" t="n"/>
      <c r="M51" s="18" t="n"/>
      <c r="N51" s="18" t="n"/>
      <c r="O51" s="5">
        <f>IF(OR(C51="",N51&lt;&gt;"Yes"),"",IF(ISNUMBER(J51),J51,I51))</f>
        <v/>
      </c>
      <c r="P51" s="5">
        <f>IF(O51="","",IFERROR(MAX(0,O51-IF(ISNUMBER(K51),K51,0)),""))</f>
        <v/>
      </c>
      <c r="Q51" s="5">
        <f>IF(OR(I51="",NOT(ISNUMBER(J51))),"",IFERROR(J51-I51,""))</f>
        <v/>
      </c>
      <c r="R51" s="15" t="n"/>
    </row>
    <row r="52" ht="21" customHeight="1">
      <c r="A52" s="14" t="n"/>
      <c r="B52" s="14" t="n"/>
      <c r="C52" s="15" t="n"/>
      <c r="D52" s="15" t="n"/>
      <c r="E52" s="31" t="n"/>
      <c r="F52" s="17" t="n"/>
      <c r="G52" s="18" t="n"/>
      <c r="H52" s="19" t="n"/>
      <c r="I52" s="7">
        <f>IF(OR(C52="",NOT(ISNUMBER(F52)),NOT(ISNUMBER(H52))),"",IFERROR(F52*H52,""))</f>
        <v/>
      </c>
      <c r="J52" s="19" t="n"/>
      <c r="K52" s="19" t="n"/>
      <c r="L52" s="18" t="n"/>
      <c r="M52" s="18" t="n"/>
      <c r="N52" s="18" t="n"/>
      <c r="O52" s="7">
        <f>IF(OR(C52="",N52&lt;&gt;"Yes"),"",IF(ISNUMBER(J52),J52,I52))</f>
        <v/>
      </c>
      <c r="P52" s="7">
        <f>IF(O52="","",IFERROR(MAX(0,O52-IF(ISNUMBER(K52),K52,0)),""))</f>
        <v/>
      </c>
      <c r="Q52" s="7">
        <f>IF(OR(I52="",NOT(ISNUMBER(J52))),"",IFERROR(J52-I52,""))</f>
        <v/>
      </c>
      <c r="R52" s="15" t="n"/>
    </row>
    <row r="53" ht="21" customHeight="1">
      <c r="A53" s="14" t="n"/>
      <c r="B53" s="14" t="n"/>
      <c r="C53" s="15" t="n"/>
      <c r="D53" s="15" t="n"/>
      <c r="E53" s="31" t="n"/>
      <c r="F53" s="17" t="n"/>
      <c r="G53" s="18" t="n"/>
      <c r="H53" s="19" t="n"/>
      <c r="I53" s="5">
        <f>IF(OR(C53="",NOT(ISNUMBER(F53)),NOT(ISNUMBER(H53))),"",IFERROR(F53*H53,""))</f>
        <v/>
      </c>
      <c r="J53" s="19" t="n"/>
      <c r="K53" s="19" t="n"/>
      <c r="L53" s="18" t="n"/>
      <c r="M53" s="18" t="n"/>
      <c r="N53" s="18" t="n"/>
      <c r="O53" s="5">
        <f>IF(OR(C53="",N53&lt;&gt;"Yes"),"",IF(ISNUMBER(J53),J53,I53))</f>
        <v/>
      </c>
      <c r="P53" s="5">
        <f>IF(O53="","",IFERROR(MAX(0,O53-IF(ISNUMBER(K53),K53,0)),""))</f>
        <v/>
      </c>
      <c r="Q53" s="5">
        <f>IF(OR(I53="",NOT(ISNUMBER(J53))),"",IFERROR(J53-I53,""))</f>
        <v/>
      </c>
      <c r="R53" s="15" t="n"/>
    </row>
    <row r="54" ht="21" customHeight="1">
      <c r="A54" s="14" t="n"/>
      <c r="B54" s="14" t="n"/>
      <c r="C54" s="15" t="n"/>
      <c r="D54" s="15" t="n"/>
      <c r="E54" s="31" t="n"/>
      <c r="F54" s="17" t="n"/>
      <c r="G54" s="18" t="n"/>
      <c r="H54" s="19" t="n"/>
      <c r="I54" s="7">
        <f>IF(OR(C54="",NOT(ISNUMBER(F54)),NOT(ISNUMBER(H54))),"",IFERROR(F54*H54,""))</f>
        <v/>
      </c>
      <c r="J54" s="19" t="n"/>
      <c r="K54" s="19" t="n"/>
      <c r="L54" s="18" t="n"/>
      <c r="M54" s="18" t="n"/>
      <c r="N54" s="18" t="n"/>
      <c r="O54" s="7">
        <f>IF(OR(C54="",N54&lt;&gt;"Yes"),"",IF(ISNUMBER(J54),J54,I54))</f>
        <v/>
      </c>
      <c r="P54" s="7">
        <f>IF(O54="","",IFERROR(MAX(0,O54-IF(ISNUMBER(K54),K54,0)),""))</f>
        <v/>
      </c>
      <c r="Q54" s="7">
        <f>IF(OR(I54="",NOT(ISNUMBER(J54))),"",IFERROR(J54-I54,""))</f>
        <v/>
      </c>
      <c r="R54" s="15" t="n"/>
    </row>
    <row r="55" ht="21" customHeight="1">
      <c r="A55" s="14" t="n"/>
      <c r="B55" s="14" t="n"/>
      <c r="C55" s="15" t="n"/>
      <c r="D55" s="15" t="n"/>
      <c r="E55" s="31" t="n"/>
      <c r="F55" s="17" t="n"/>
      <c r="G55" s="18" t="n"/>
      <c r="H55" s="19" t="n"/>
      <c r="I55" s="5">
        <f>IF(OR(C55="",NOT(ISNUMBER(F55)),NOT(ISNUMBER(H55))),"",IFERROR(F55*H55,""))</f>
        <v/>
      </c>
      <c r="J55" s="19" t="n"/>
      <c r="K55" s="19" t="n"/>
      <c r="L55" s="18" t="n"/>
      <c r="M55" s="18" t="n"/>
      <c r="N55" s="18" t="n"/>
      <c r="O55" s="5">
        <f>IF(OR(C55="",N55&lt;&gt;"Yes"),"",IF(ISNUMBER(J55),J55,I55))</f>
        <v/>
      </c>
      <c r="P55" s="5">
        <f>IF(O55="","",IFERROR(MAX(0,O55-IF(ISNUMBER(K55),K55,0)),""))</f>
        <v/>
      </c>
      <c r="Q55" s="5">
        <f>IF(OR(I55="",NOT(ISNUMBER(J55))),"",IFERROR(J55-I55,""))</f>
        <v/>
      </c>
      <c r="R55" s="15" t="n"/>
    </row>
    <row r="56" ht="21" customHeight="1">
      <c r="A56" s="14" t="n"/>
      <c r="B56" s="14" t="n"/>
      <c r="C56" s="15" t="n"/>
      <c r="D56" s="15" t="n"/>
      <c r="E56" s="31" t="n"/>
      <c r="F56" s="17" t="n"/>
      <c r="G56" s="18" t="n"/>
      <c r="H56" s="19" t="n"/>
      <c r="I56" s="7">
        <f>IF(OR(C56="",NOT(ISNUMBER(F56)),NOT(ISNUMBER(H56))),"",IFERROR(F56*H56,""))</f>
        <v/>
      </c>
      <c r="J56" s="19" t="n"/>
      <c r="K56" s="19" t="n"/>
      <c r="L56" s="18" t="n"/>
      <c r="M56" s="18" t="n"/>
      <c r="N56" s="18" t="n"/>
      <c r="O56" s="7">
        <f>IF(OR(C56="",N56&lt;&gt;"Yes"),"",IF(ISNUMBER(J56),J56,I56))</f>
        <v/>
      </c>
      <c r="P56" s="7">
        <f>IF(O56="","",IFERROR(MAX(0,O56-IF(ISNUMBER(K56),K56,0)),""))</f>
        <v/>
      </c>
      <c r="Q56" s="7">
        <f>IF(OR(I56="",NOT(ISNUMBER(J56))),"",IFERROR(J56-I56,""))</f>
        <v/>
      </c>
      <c r="R56" s="15" t="n"/>
    </row>
    <row r="57" ht="21" customHeight="1">
      <c r="A57" s="14" t="n"/>
      <c r="B57" s="14" t="n"/>
      <c r="C57" s="15" t="n"/>
      <c r="D57" s="15" t="n"/>
      <c r="E57" s="31" t="n"/>
      <c r="F57" s="17" t="n"/>
      <c r="G57" s="18" t="n"/>
      <c r="H57" s="19" t="n"/>
      <c r="I57" s="5">
        <f>IF(OR(C57="",NOT(ISNUMBER(F57)),NOT(ISNUMBER(H57))),"",IFERROR(F57*H57,""))</f>
        <v/>
      </c>
      <c r="J57" s="19" t="n"/>
      <c r="K57" s="19" t="n"/>
      <c r="L57" s="18" t="n"/>
      <c r="M57" s="18" t="n"/>
      <c r="N57" s="18" t="n"/>
      <c r="O57" s="5">
        <f>IF(OR(C57="",N57&lt;&gt;"Yes"),"",IF(ISNUMBER(J57),J57,I57))</f>
        <v/>
      </c>
      <c r="P57" s="5">
        <f>IF(O57="","",IFERROR(MAX(0,O57-IF(ISNUMBER(K57),K57,0)),""))</f>
        <v/>
      </c>
      <c r="Q57" s="5">
        <f>IF(OR(I57="",NOT(ISNUMBER(J57))),"",IFERROR(J57-I57,""))</f>
        <v/>
      </c>
      <c r="R57" s="15" t="n"/>
    </row>
    <row r="58" ht="21" customHeight="1">
      <c r="A58" s="14" t="n"/>
      <c r="B58" s="14" t="n"/>
      <c r="C58" s="15" t="n"/>
      <c r="D58" s="15" t="n"/>
      <c r="E58" s="31" t="n"/>
      <c r="F58" s="17" t="n"/>
      <c r="G58" s="18" t="n"/>
      <c r="H58" s="19" t="n"/>
      <c r="I58" s="7">
        <f>IF(OR(C58="",NOT(ISNUMBER(F58)),NOT(ISNUMBER(H58))),"",IFERROR(F58*H58,""))</f>
        <v/>
      </c>
      <c r="J58" s="19" t="n"/>
      <c r="K58" s="19" t="n"/>
      <c r="L58" s="18" t="n"/>
      <c r="M58" s="18" t="n"/>
      <c r="N58" s="18" t="n"/>
      <c r="O58" s="7">
        <f>IF(OR(C58="",N58&lt;&gt;"Yes"),"",IF(ISNUMBER(J58),J58,I58))</f>
        <v/>
      </c>
      <c r="P58" s="7">
        <f>IF(O58="","",IFERROR(MAX(0,O58-IF(ISNUMBER(K58),K58,0)),""))</f>
        <v/>
      </c>
      <c r="Q58" s="7">
        <f>IF(OR(I58="",NOT(ISNUMBER(J58))),"",IFERROR(J58-I58,""))</f>
        <v/>
      </c>
      <c r="R58" s="15" t="n"/>
    </row>
    <row r="59" ht="21" customHeight="1">
      <c r="A59" s="14" t="n"/>
      <c r="B59" s="14" t="n"/>
      <c r="C59" s="15" t="n"/>
      <c r="D59" s="15" t="n"/>
      <c r="E59" s="31" t="n"/>
      <c r="F59" s="17" t="n"/>
      <c r="G59" s="18" t="n"/>
      <c r="H59" s="19" t="n"/>
      <c r="I59" s="5">
        <f>IF(OR(C59="",NOT(ISNUMBER(F59)),NOT(ISNUMBER(H59))),"",IFERROR(F59*H59,""))</f>
        <v/>
      </c>
      <c r="J59" s="19" t="n"/>
      <c r="K59" s="19" t="n"/>
      <c r="L59" s="18" t="n"/>
      <c r="M59" s="18" t="n"/>
      <c r="N59" s="18" t="n"/>
      <c r="O59" s="5">
        <f>IF(OR(C59="",N59&lt;&gt;"Yes"),"",IF(ISNUMBER(J59),J59,I59))</f>
        <v/>
      </c>
      <c r="P59" s="5">
        <f>IF(O59="","",IFERROR(MAX(0,O59-IF(ISNUMBER(K59),K59,0)),""))</f>
        <v/>
      </c>
      <c r="Q59" s="5">
        <f>IF(OR(I59="",NOT(ISNUMBER(J59))),"",IFERROR(J59-I59,""))</f>
        <v/>
      </c>
      <c r="R59" s="15" t="n"/>
    </row>
    <row r="60" ht="21" customHeight="1">
      <c r="A60" s="14" t="n"/>
      <c r="B60" s="14" t="n"/>
      <c r="C60" s="15" t="n"/>
      <c r="D60" s="15" t="n"/>
      <c r="E60" s="31" t="n"/>
      <c r="F60" s="17" t="n"/>
      <c r="G60" s="18" t="n"/>
      <c r="H60" s="19" t="n"/>
      <c r="I60" s="7">
        <f>IF(OR(C60="",NOT(ISNUMBER(F60)),NOT(ISNUMBER(H60))),"",IFERROR(F60*H60,""))</f>
        <v/>
      </c>
      <c r="J60" s="19" t="n"/>
      <c r="K60" s="19" t="n"/>
      <c r="L60" s="18" t="n"/>
      <c r="M60" s="18" t="n"/>
      <c r="N60" s="18" t="n"/>
      <c r="O60" s="7">
        <f>IF(OR(C60="",N60&lt;&gt;"Yes"),"",IF(ISNUMBER(J60),J60,I60))</f>
        <v/>
      </c>
      <c r="P60" s="7">
        <f>IF(O60="","",IFERROR(MAX(0,O60-IF(ISNUMBER(K60),K60,0)),""))</f>
        <v/>
      </c>
      <c r="Q60" s="7">
        <f>IF(OR(I60="",NOT(ISNUMBER(J60))),"",IFERROR(J60-I60,""))</f>
        <v/>
      </c>
      <c r="R60" s="15" t="n"/>
    </row>
    <row r="61" ht="21" customHeight="1">
      <c r="A61" s="14" t="n"/>
      <c r="B61" s="14" t="n"/>
      <c r="C61" s="15" t="n"/>
      <c r="D61" s="15" t="n"/>
      <c r="E61" s="31" t="n"/>
      <c r="F61" s="17" t="n"/>
      <c r="G61" s="18" t="n"/>
      <c r="H61" s="19" t="n"/>
      <c r="I61" s="5">
        <f>IF(OR(C61="",NOT(ISNUMBER(F61)),NOT(ISNUMBER(H61))),"",IFERROR(F61*H61,""))</f>
        <v/>
      </c>
      <c r="J61" s="19" t="n"/>
      <c r="K61" s="19" t="n"/>
      <c r="L61" s="18" t="n"/>
      <c r="M61" s="18" t="n"/>
      <c r="N61" s="18" t="n"/>
      <c r="O61" s="5">
        <f>IF(OR(C61="",N61&lt;&gt;"Yes"),"",IF(ISNUMBER(J61),J61,I61))</f>
        <v/>
      </c>
      <c r="P61" s="5">
        <f>IF(O61="","",IFERROR(MAX(0,O61-IF(ISNUMBER(K61),K61,0)),""))</f>
        <v/>
      </c>
      <c r="Q61" s="5">
        <f>IF(OR(I61="",NOT(ISNUMBER(J61))),"",IFERROR(J61-I61,""))</f>
        <v/>
      </c>
      <c r="R61" s="15" t="n"/>
    </row>
    <row r="62" ht="21" customHeight="1">
      <c r="A62" s="14" t="n"/>
      <c r="B62" s="14" t="n"/>
      <c r="C62" s="15" t="n"/>
      <c r="D62" s="15" t="n"/>
      <c r="E62" s="31" t="n"/>
      <c r="F62" s="17" t="n"/>
      <c r="G62" s="18" t="n"/>
      <c r="H62" s="19" t="n"/>
      <c r="I62" s="7">
        <f>IF(OR(C62="",NOT(ISNUMBER(F62)),NOT(ISNUMBER(H62))),"",IFERROR(F62*H62,""))</f>
        <v/>
      </c>
      <c r="J62" s="19" t="n"/>
      <c r="K62" s="19" t="n"/>
      <c r="L62" s="18" t="n"/>
      <c r="M62" s="18" t="n"/>
      <c r="N62" s="18" t="n"/>
      <c r="O62" s="7">
        <f>IF(OR(C62="",N62&lt;&gt;"Yes"),"",IF(ISNUMBER(J62),J62,I62))</f>
        <v/>
      </c>
      <c r="P62" s="7">
        <f>IF(O62="","",IFERROR(MAX(0,O62-IF(ISNUMBER(K62),K62,0)),""))</f>
        <v/>
      </c>
      <c r="Q62" s="7">
        <f>IF(OR(I62="",NOT(ISNUMBER(J62))),"",IFERROR(J62-I62,""))</f>
        <v/>
      </c>
      <c r="R62" s="15" t="n"/>
    </row>
    <row r="63" ht="21" customHeight="1">
      <c r="A63" s="14" t="n"/>
      <c r="B63" s="14" t="n"/>
      <c r="C63" s="15" t="n"/>
      <c r="D63" s="15" t="n"/>
      <c r="E63" s="31" t="n"/>
      <c r="F63" s="17" t="n"/>
      <c r="G63" s="18" t="n"/>
      <c r="H63" s="19" t="n"/>
      <c r="I63" s="5">
        <f>IF(OR(C63="",NOT(ISNUMBER(F63)),NOT(ISNUMBER(H63))),"",IFERROR(F63*H63,""))</f>
        <v/>
      </c>
      <c r="J63" s="19" t="n"/>
      <c r="K63" s="19" t="n"/>
      <c r="L63" s="18" t="n"/>
      <c r="M63" s="18" t="n"/>
      <c r="N63" s="18" t="n"/>
      <c r="O63" s="5">
        <f>IF(OR(C63="",N63&lt;&gt;"Yes"),"",IF(ISNUMBER(J63),J63,I63))</f>
        <v/>
      </c>
      <c r="P63" s="5">
        <f>IF(O63="","",IFERROR(MAX(0,O63-IF(ISNUMBER(K63),K63,0)),""))</f>
        <v/>
      </c>
      <c r="Q63" s="5">
        <f>IF(OR(I63="",NOT(ISNUMBER(J63))),"",IFERROR(J63-I63,""))</f>
        <v/>
      </c>
      <c r="R63" s="15" t="n"/>
    </row>
    <row r="64" ht="21" customHeight="1">
      <c r="A64" s="14" t="n"/>
      <c r="B64" s="14" t="n"/>
      <c r="C64" s="15" t="n"/>
      <c r="D64" s="15" t="n"/>
      <c r="E64" s="31" t="n"/>
      <c r="F64" s="17" t="n"/>
      <c r="G64" s="18" t="n"/>
      <c r="H64" s="19" t="n"/>
      <c r="I64" s="7">
        <f>IF(OR(C64="",NOT(ISNUMBER(F64)),NOT(ISNUMBER(H64))),"",IFERROR(F64*H64,""))</f>
        <v/>
      </c>
      <c r="J64" s="19" t="n"/>
      <c r="K64" s="19" t="n"/>
      <c r="L64" s="18" t="n"/>
      <c r="M64" s="18" t="n"/>
      <c r="N64" s="18" t="n"/>
      <c r="O64" s="7">
        <f>IF(OR(C64="",N64&lt;&gt;"Yes"),"",IF(ISNUMBER(J64),J64,I64))</f>
        <v/>
      </c>
      <c r="P64" s="7">
        <f>IF(O64="","",IFERROR(MAX(0,O64-IF(ISNUMBER(K64),K64,0)),""))</f>
        <v/>
      </c>
      <c r="Q64" s="7">
        <f>IF(OR(I64="",NOT(ISNUMBER(J64))),"",IFERROR(J64-I64,""))</f>
        <v/>
      </c>
      <c r="R64" s="15" t="n"/>
    </row>
    <row r="65" ht="21" customHeight="1">
      <c r="A65" s="14" t="n"/>
      <c r="B65" s="14" t="n"/>
      <c r="C65" s="15" t="n"/>
      <c r="D65" s="15" t="n"/>
      <c r="E65" s="31" t="n"/>
      <c r="F65" s="17" t="n"/>
      <c r="G65" s="18" t="n"/>
      <c r="H65" s="19" t="n"/>
      <c r="I65" s="5">
        <f>IF(OR(C65="",NOT(ISNUMBER(F65)),NOT(ISNUMBER(H65))),"",IFERROR(F65*H65,""))</f>
        <v/>
      </c>
      <c r="J65" s="19" t="n"/>
      <c r="K65" s="19" t="n"/>
      <c r="L65" s="18" t="n"/>
      <c r="M65" s="18" t="n"/>
      <c r="N65" s="18" t="n"/>
      <c r="O65" s="5">
        <f>IF(OR(C65="",N65&lt;&gt;"Yes"),"",IF(ISNUMBER(J65),J65,I65))</f>
        <v/>
      </c>
      <c r="P65" s="5">
        <f>IF(O65="","",IFERROR(MAX(0,O65-IF(ISNUMBER(K65),K65,0)),""))</f>
        <v/>
      </c>
      <c r="Q65" s="5">
        <f>IF(OR(I65="",NOT(ISNUMBER(J65))),"",IFERROR(J65-I65,""))</f>
        <v/>
      </c>
      <c r="R65" s="15" t="n"/>
    </row>
    <row r="66" ht="21" customHeight="1">
      <c r="A66" s="14" t="n"/>
      <c r="B66" s="14" t="n"/>
      <c r="C66" s="15" t="n"/>
      <c r="D66" s="15" t="n"/>
      <c r="E66" s="31" t="n"/>
      <c r="F66" s="17" t="n"/>
      <c r="G66" s="18" t="n"/>
      <c r="H66" s="19" t="n"/>
      <c r="I66" s="7">
        <f>IF(OR(C66="",NOT(ISNUMBER(F66)),NOT(ISNUMBER(H66))),"",IFERROR(F66*H66,""))</f>
        <v/>
      </c>
      <c r="J66" s="19" t="n"/>
      <c r="K66" s="19" t="n"/>
      <c r="L66" s="18" t="n"/>
      <c r="M66" s="18" t="n"/>
      <c r="N66" s="18" t="n"/>
      <c r="O66" s="7">
        <f>IF(OR(C66="",N66&lt;&gt;"Yes"),"",IF(ISNUMBER(J66),J66,I66))</f>
        <v/>
      </c>
      <c r="P66" s="7">
        <f>IF(O66="","",IFERROR(MAX(0,O66-IF(ISNUMBER(K66),K66,0)),""))</f>
        <v/>
      </c>
      <c r="Q66" s="7">
        <f>IF(OR(I66="",NOT(ISNUMBER(J66))),"",IFERROR(J66-I66,""))</f>
        <v/>
      </c>
      <c r="R66" s="15" t="n"/>
    </row>
    <row r="67" ht="21" customHeight="1">
      <c r="A67" s="14" t="n"/>
      <c r="B67" s="14" t="n"/>
      <c r="C67" s="15" t="n"/>
      <c r="D67" s="15" t="n"/>
      <c r="E67" s="31" t="n"/>
      <c r="F67" s="17" t="n"/>
      <c r="G67" s="18" t="n"/>
      <c r="H67" s="19" t="n"/>
      <c r="I67" s="5">
        <f>IF(OR(C67="",NOT(ISNUMBER(F67)),NOT(ISNUMBER(H67))),"",IFERROR(F67*H67,""))</f>
        <v/>
      </c>
      <c r="J67" s="19" t="n"/>
      <c r="K67" s="19" t="n"/>
      <c r="L67" s="18" t="n"/>
      <c r="M67" s="18" t="n"/>
      <c r="N67" s="18" t="n"/>
      <c r="O67" s="5">
        <f>IF(OR(C67="",N67&lt;&gt;"Yes"),"",IF(ISNUMBER(J67),J67,I67))</f>
        <v/>
      </c>
      <c r="P67" s="5">
        <f>IF(O67="","",IFERROR(MAX(0,O67-IF(ISNUMBER(K67),K67,0)),""))</f>
        <v/>
      </c>
      <c r="Q67" s="5">
        <f>IF(OR(I67="",NOT(ISNUMBER(J67))),"",IFERROR(J67-I67,""))</f>
        <v/>
      </c>
      <c r="R67" s="15" t="n"/>
    </row>
    <row r="68" ht="21" customHeight="1">
      <c r="A68" s="14" t="n"/>
      <c r="B68" s="14" t="n"/>
      <c r="C68" s="15" t="n"/>
      <c r="D68" s="15" t="n"/>
      <c r="E68" s="31" t="n"/>
      <c r="F68" s="17" t="n"/>
      <c r="G68" s="18" t="n"/>
      <c r="H68" s="19" t="n"/>
      <c r="I68" s="7">
        <f>IF(OR(C68="",NOT(ISNUMBER(F68)),NOT(ISNUMBER(H68))),"",IFERROR(F68*H68,""))</f>
        <v/>
      </c>
      <c r="J68" s="19" t="n"/>
      <c r="K68" s="19" t="n"/>
      <c r="L68" s="18" t="n"/>
      <c r="M68" s="18" t="n"/>
      <c r="N68" s="18" t="n"/>
      <c r="O68" s="7">
        <f>IF(OR(C68="",N68&lt;&gt;"Yes"),"",IF(ISNUMBER(J68),J68,I68))</f>
        <v/>
      </c>
      <c r="P68" s="7">
        <f>IF(O68="","",IFERROR(MAX(0,O68-IF(ISNUMBER(K68),K68,0)),""))</f>
        <v/>
      </c>
      <c r="Q68" s="7">
        <f>IF(OR(I68="",NOT(ISNUMBER(J68))),"",IFERROR(J68-I68,""))</f>
        <v/>
      </c>
      <c r="R68" s="15" t="n"/>
    </row>
    <row r="69" ht="21" customHeight="1">
      <c r="A69" s="14" t="n"/>
      <c r="B69" s="14" t="n"/>
      <c r="C69" s="15" t="n"/>
      <c r="D69" s="15" t="n"/>
      <c r="E69" s="31" t="n"/>
      <c r="F69" s="17" t="n"/>
      <c r="G69" s="18" t="n"/>
      <c r="H69" s="19" t="n"/>
      <c r="I69" s="5">
        <f>IF(OR(C69="",NOT(ISNUMBER(F69)),NOT(ISNUMBER(H69))),"",IFERROR(F69*H69,""))</f>
        <v/>
      </c>
      <c r="J69" s="19" t="n"/>
      <c r="K69" s="19" t="n"/>
      <c r="L69" s="18" t="n"/>
      <c r="M69" s="18" t="n"/>
      <c r="N69" s="18" t="n"/>
      <c r="O69" s="5">
        <f>IF(OR(C69="",N69&lt;&gt;"Yes"),"",IF(ISNUMBER(J69),J69,I69))</f>
        <v/>
      </c>
      <c r="P69" s="5">
        <f>IF(O69="","",IFERROR(MAX(0,O69-IF(ISNUMBER(K69),K69,0)),""))</f>
        <v/>
      </c>
      <c r="Q69" s="5">
        <f>IF(OR(I69="",NOT(ISNUMBER(J69))),"",IFERROR(J69-I69,""))</f>
        <v/>
      </c>
      <c r="R69" s="15" t="n"/>
    </row>
    <row r="70" ht="21" customHeight="1">
      <c r="A70" s="14" t="n"/>
      <c r="B70" s="14" t="n"/>
      <c r="C70" s="15" t="n"/>
      <c r="D70" s="15" t="n"/>
      <c r="E70" s="31" t="n"/>
      <c r="F70" s="17" t="n"/>
      <c r="G70" s="18" t="n"/>
      <c r="H70" s="19" t="n"/>
      <c r="I70" s="7">
        <f>IF(OR(C70="",NOT(ISNUMBER(F70)),NOT(ISNUMBER(H70))),"",IFERROR(F70*H70,""))</f>
        <v/>
      </c>
      <c r="J70" s="19" t="n"/>
      <c r="K70" s="19" t="n"/>
      <c r="L70" s="18" t="n"/>
      <c r="M70" s="18" t="n"/>
      <c r="N70" s="18" t="n"/>
      <c r="O70" s="7">
        <f>IF(OR(C70="",N70&lt;&gt;"Yes"),"",IF(ISNUMBER(J70),J70,I70))</f>
        <v/>
      </c>
      <c r="P70" s="7">
        <f>IF(O70="","",IFERROR(MAX(0,O70-IF(ISNUMBER(K70),K70,0)),""))</f>
        <v/>
      </c>
      <c r="Q70" s="7">
        <f>IF(OR(I70="",NOT(ISNUMBER(J70))),"",IFERROR(J70-I70,""))</f>
        <v/>
      </c>
      <c r="R70" s="15" t="n"/>
    </row>
    <row r="71" ht="21" customHeight="1">
      <c r="A71" s="14" t="n"/>
      <c r="B71" s="14" t="n"/>
      <c r="C71" s="15" t="n"/>
      <c r="D71" s="15" t="n"/>
      <c r="E71" s="31" t="n"/>
      <c r="F71" s="17" t="n"/>
      <c r="G71" s="18" t="n"/>
      <c r="H71" s="19" t="n"/>
      <c r="I71" s="5">
        <f>IF(OR(C71="",NOT(ISNUMBER(F71)),NOT(ISNUMBER(H71))),"",IFERROR(F71*H71,""))</f>
        <v/>
      </c>
      <c r="J71" s="19" t="n"/>
      <c r="K71" s="19" t="n"/>
      <c r="L71" s="18" t="n"/>
      <c r="M71" s="18" t="n"/>
      <c r="N71" s="18" t="n"/>
      <c r="O71" s="5">
        <f>IF(OR(C71="",N71&lt;&gt;"Yes"),"",IF(ISNUMBER(J71),J71,I71))</f>
        <v/>
      </c>
      <c r="P71" s="5">
        <f>IF(O71="","",IFERROR(MAX(0,O71-IF(ISNUMBER(K71),K71,0)),""))</f>
        <v/>
      </c>
      <c r="Q71" s="5">
        <f>IF(OR(I71="",NOT(ISNUMBER(J71))),"",IFERROR(J71-I71,""))</f>
        <v/>
      </c>
      <c r="R71" s="15" t="n"/>
    </row>
    <row r="72" ht="21" customHeight="1">
      <c r="A72" s="14" t="n"/>
      <c r="B72" s="14" t="n"/>
      <c r="C72" s="15" t="n"/>
      <c r="D72" s="15" t="n"/>
      <c r="E72" s="31" t="n"/>
      <c r="F72" s="17" t="n"/>
      <c r="G72" s="18" t="n"/>
      <c r="H72" s="19" t="n"/>
      <c r="I72" s="7">
        <f>IF(OR(C72="",NOT(ISNUMBER(F72)),NOT(ISNUMBER(H72))),"",IFERROR(F72*H72,""))</f>
        <v/>
      </c>
      <c r="J72" s="19" t="n"/>
      <c r="K72" s="19" t="n"/>
      <c r="L72" s="18" t="n"/>
      <c r="M72" s="18" t="n"/>
      <c r="N72" s="18" t="n"/>
      <c r="O72" s="7">
        <f>IF(OR(C72="",N72&lt;&gt;"Yes"),"",IF(ISNUMBER(J72),J72,I72))</f>
        <v/>
      </c>
      <c r="P72" s="7">
        <f>IF(O72="","",IFERROR(MAX(0,O72-IF(ISNUMBER(K72),K72,0)),""))</f>
        <v/>
      </c>
      <c r="Q72" s="7">
        <f>IF(OR(I72="",NOT(ISNUMBER(J72))),"",IFERROR(J72-I72,""))</f>
        <v/>
      </c>
      <c r="R72" s="15" t="n"/>
    </row>
    <row r="73" ht="21" customHeight="1">
      <c r="A73" s="14" t="n"/>
      <c r="B73" s="14" t="n"/>
      <c r="C73" s="15" t="n"/>
      <c r="D73" s="15" t="n"/>
      <c r="E73" s="31" t="n"/>
      <c r="F73" s="17" t="n"/>
      <c r="G73" s="18" t="n"/>
      <c r="H73" s="19" t="n"/>
      <c r="I73" s="5">
        <f>IF(OR(C73="",NOT(ISNUMBER(F73)),NOT(ISNUMBER(H73))),"",IFERROR(F73*H73,""))</f>
        <v/>
      </c>
      <c r="J73" s="19" t="n"/>
      <c r="K73" s="19" t="n"/>
      <c r="L73" s="18" t="n"/>
      <c r="M73" s="18" t="n"/>
      <c r="N73" s="18" t="n"/>
      <c r="O73" s="5">
        <f>IF(OR(C73="",N73&lt;&gt;"Yes"),"",IF(ISNUMBER(J73),J73,I73))</f>
        <v/>
      </c>
      <c r="P73" s="5">
        <f>IF(O73="","",IFERROR(MAX(0,O73-IF(ISNUMBER(K73),K73,0)),""))</f>
        <v/>
      </c>
      <c r="Q73" s="5">
        <f>IF(OR(I73="",NOT(ISNUMBER(J73))),"",IFERROR(J73-I73,""))</f>
        <v/>
      </c>
      <c r="R73" s="15" t="n"/>
    </row>
    <row r="74" ht="21" customHeight="1">
      <c r="A74" s="14" t="n"/>
      <c r="B74" s="14" t="n"/>
      <c r="C74" s="15" t="n"/>
      <c r="D74" s="15" t="n"/>
      <c r="E74" s="31" t="n"/>
      <c r="F74" s="17" t="n"/>
      <c r="G74" s="18" t="n"/>
      <c r="H74" s="19" t="n"/>
      <c r="I74" s="7">
        <f>IF(OR(C74="",NOT(ISNUMBER(F74)),NOT(ISNUMBER(H74))),"",IFERROR(F74*H74,""))</f>
        <v/>
      </c>
      <c r="J74" s="19" t="n"/>
      <c r="K74" s="19" t="n"/>
      <c r="L74" s="18" t="n"/>
      <c r="M74" s="18" t="n"/>
      <c r="N74" s="18" t="n"/>
      <c r="O74" s="7">
        <f>IF(OR(C74="",N74&lt;&gt;"Yes"),"",IF(ISNUMBER(J74),J74,I74))</f>
        <v/>
      </c>
      <c r="P74" s="7">
        <f>IF(O74="","",IFERROR(MAX(0,O74-IF(ISNUMBER(K74),K74,0)),""))</f>
        <v/>
      </c>
      <c r="Q74" s="7">
        <f>IF(OR(I74="",NOT(ISNUMBER(J74))),"",IFERROR(J74-I74,""))</f>
        <v/>
      </c>
      <c r="R74" s="15" t="n"/>
    </row>
    <row r="75" ht="21" customHeight="1">
      <c r="A75" s="14" t="n"/>
      <c r="B75" s="14" t="n"/>
      <c r="C75" s="15" t="n"/>
      <c r="D75" s="15" t="n"/>
      <c r="E75" s="31" t="n"/>
      <c r="F75" s="17" t="n"/>
      <c r="G75" s="18" t="n"/>
      <c r="H75" s="19" t="n"/>
      <c r="I75" s="5">
        <f>IF(OR(C75="",NOT(ISNUMBER(F75)),NOT(ISNUMBER(H75))),"",IFERROR(F75*H75,""))</f>
        <v/>
      </c>
      <c r="J75" s="19" t="n"/>
      <c r="K75" s="19" t="n"/>
      <c r="L75" s="18" t="n"/>
      <c r="M75" s="18" t="n"/>
      <c r="N75" s="18" t="n"/>
      <c r="O75" s="5">
        <f>IF(OR(C75="",N75&lt;&gt;"Yes"),"",IF(ISNUMBER(J75),J75,I75))</f>
        <v/>
      </c>
      <c r="P75" s="5">
        <f>IF(O75="","",IFERROR(MAX(0,O75-IF(ISNUMBER(K75),K75,0)),""))</f>
        <v/>
      </c>
      <c r="Q75" s="5">
        <f>IF(OR(I75="",NOT(ISNUMBER(J75))),"",IFERROR(J75-I75,""))</f>
        <v/>
      </c>
      <c r="R75" s="15" t="n"/>
    </row>
    <row r="76" ht="21" customHeight="1">
      <c r="A76" s="14" t="n"/>
      <c r="B76" s="14" t="n"/>
      <c r="C76" s="15" t="n"/>
      <c r="D76" s="15" t="n"/>
      <c r="E76" s="31" t="n"/>
      <c r="F76" s="17" t="n"/>
      <c r="G76" s="18" t="n"/>
      <c r="H76" s="19" t="n"/>
      <c r="I76" s="7">
        <f>IF(OR(C76="",NOT(ISNUMBER(F76)),NOT(ISNUMBER(H76))),"",IFERROR(F76*H76,""))</f>
        <v/>
      </c>
      <c r="J76" s="19" t="n"/>
      <c r="K76" s="19" t="n"/>
      <c r="L76" s="18" t="n"/>
      <c r="M76" s="18" t="n"/>
      <c r="N76" s="18" t="n"/>
      <c r="O76" s="7">
        <f>IF(OR(C76="",N76&lt;&gt;"Yes"),"",IF(ISNUMBER(J76),J76,I76))</f>
        <v/>
      </c>
      <c r="P76" s="7">
        <f>IF(O76="","",IFERROR(MAX(0,O76-IF(ISNUMBER(K76),K76,0)),""))</f>
        <v/>
      </c>
      <c r="Q76" s="7">
        <f>IF(OR(I76="",NOT(ISNUMBER(J76))),"",IFERROR(J76-I76,""))</f>
        <v/>
      </c>
      <c r="R76" s="15" t="n"/>
    </row>
    <row r="77" ht="21" customHeight="1">
      <c r="A77" s="14" t="n"/>
      <c r="B77" s="14" t="n"/>
      <c r="C77" s="15" t="n"/>
      <c r="D77" s="15" t="n"/>
      <c r="E77" s="31" t="n"/>
      <c r="F77" s="17" t="n"/>
      <c r="G77" s="18" t="n"/>
      <c r="H77" s="19" t="n"/>
      <c r="I77" s="5">
        <f>IF(OR(C77="",NOT(ISNUMBER(F77)),NOT(ISNUMBER(H77))),"",IFERROR(F77*H77,""))</f>
        <v/>
      </c>
      <c r="J77" s="19" t="n"/>
      <c r="K77" s="19" t="n"/>
      <c r="L77" s="18" t="n"/>
      <c r="M77" s="18" t="n"/>
      <c r="N77" s="18" t="n"/>
      <c r="O77" s="5">
        <f>IF(OR(C77="",N77&lt;&gt;"Yes"),"",IF(ISNUMBER(J77),J77,I77))</f>
        <v/>
      </c>
      <c r="P77" s="5">
        <f>IF(O77="","",IFERROR(MAX(0,O77-IF(ISNUMBER(K77),K77,0)),""))</f>
        <v/>
      </c>
      <c r="Q77" s="5">
        <f>IF(OR(I77="",NOT(ISNUMBER(J77))),"",IFERROR(J77-I77,""))</f>
        <v/>
      </c>
      <c r="R77" s="15" t="n"/>
    </row>
    <row r="78" ht="21" customHeight="1">
      <c r="A78" s="14" t="n"/>
      <c r="B78" s="14" t="n"/>
      <c r="C78" s="15" t="n"/>
      <c r="D78" s="15" t="n"/>
      <c r="E78" s="31" t="n"/>
      <c r="F78" s="17" t="n"/>
      <c r="G78" s="18" t="n"/>
      <c r="H78" s="19" t="n"/>
      <c r="I78" s="7">
        <f>IF(OR(C78="",NOT(ISNUMBER(F78)),NOT(ISNUMBER(H78))),"",IFERROR(F78*H78,""))</f>
        <v/>
      </c>
      <c r="J78" s="19" t="n"/>
      <c r="K78" s="19" t="n"/>
      <c r="L78" s="18" t="n"/>
      <c r="M78" s="18" t="n"/>
      <c r="N78" s="18" t="n"/>
      <c r="O78" s="7">
        <f>IF(OR(C78="",N78&lt;&gt;"Yes"),"",IF(ISNUMBER(J78),J78,I78))</f>
        <v/>
      </c>
      <c r="P78" s="7">
        <f>IF(O78="","",IFERROR(MAX(0,O78-IF(ISNUMBER(K78),K78,0)),""))</f>
        <v/>
      </c>
      <c r="Q78" s="7">
        <f>IF(OR(I78="",NOT(ISNUMBER(J78))),"",IFERROR(J78-I78,""))</f>
        <v/>
      </c>
      <c r="R78" s="15" t="n"/>
    </row>
    <row r="79" ht="21" customHeight="1">
      <c r="A79" s="14" t="n"/>
      <c r="B79" s="14" t="n"/>
      <c r="C79" s="15" t="n"/>
      <c r="D79" s="15" t="n"/>
      <c r="E79" s="31" t="n"/>
      <c r="F79" s="17" t="n"/>
      <c r="G79" s="18" t="n"/>
      <c r="H79" s="19" t="n"/>
      <c r="I79" s="5">
        <f>IF(OR(C79="",NOT(ISNUMBER(F79)),NOT(ISNUMBER(H79))),"",IFERROR(F79*H79,""))</f>
        <v/>
      </c>
      <c r="J79" s="19" t="n"/>
      <c r="K79" s="19" t="n"/>
      <c r="L79" s="18" t="n"/>
      <c r="M79" s="18" t="n"/>
      <c r="N79" s="18" t="n"/>
      <c r="O79" s="5">
        <f>IF(OR(C79="",N79&lt;&gt;"Yes"),"",IF(ISNUMBER(J79),J79,I79))</f>
        <v/>
      </c>
      <c r="P79" s="5">
        <f>IF(O79="","",IFERROR(MAX(0,O79-IF(ISNUMBER(K79),K79,0)),""))</f>
        <v/>
      </c>
      <c r="Q79" s="5">
        <f>IF(OR(I79="",NOT(ISNUMBER(J79))),"",IFERROR(J79-I79,""))</f>
        <v/>
      </c>
      <c r="R79" s="15" t="n"/>
    </row>
    <row r="80" ht="21" customHeight="1">
      <c r="A80" s="14" t="n"/>
      <c r="B80" s="14" t="n"/>
      <c r="C80" s="15" t="n"/>
      <c r="D80" s="15" t="n"/>
      <c r="E80" s="31" t="n"/>
      <c r="F80" s="17" t="n"/>
      <c r="G80" s="18" t="n"/>
      <c r="H80" s="19" t="n"/>
      <c r="I80" s="7">
        <f>IF(OR(C80="",NOT(ISNUMBER(F80)),NOT(ISNUMBER(H80))),"",IFERROR(F80*H80,""))</f>
        <v/>
      </c>
      <c r="J80" s="19" t="n"/>
      <c r="K80" s="19" t="n"/>
      <c r="L80" s="18" t="n"/>
      <c r="M80" s="18" t="n"/>
      <c r="N80" s="18" t="n"/>
      <c r="O80" s="7">
        <f>IF(OR(C80="",N80&lt;&gt;"Yes"),"",IF(ISNUMBER(J80),J80,I80))</f>
        <v/>
      </c>
      <c r="P80" s="7">
        <f>IF(O80="","",IFERROR(MAX(0,O80-IF(ISNUMBER(K80),K80,0)),""))</f>
        <v/>
      </c>
      <c r="Q80" s="7">
        <f>IF(OR(I80="",NOT(ISNUMBER(J80))),"",IFERROR(J80-I80,""))</f>
        <v/>
      </c>
      <c r="R80" s="15" t="n"/>
    </row>
    <row r="81" ht="21" customHeight="1">
      <c r="A81" s="14" t="n"/>
      <c r="B81" s="14" t="n"/>
      <c r="C81" s="15" t="n"/>
      <c r="D81" s="15" t="n"/>
      <c r="E81" s="31" t="n"/>
      <c r="F81" s="17" t="n"/>
      <c r="G81" s="18" t="n"/>
      <c r="H81" s="19" t="n"/>
      <c r="I81" s="5">
        <f>IF(OR(C81="",NOT(ISNUMBER(F81)),NOT(ISNUMBER(H81))),"",IFERROR(F81*H81,""))</f>
        <v/>
      </c>
      <c r="J81" s="19" t="n"/>
      <c r="K81" s="19" t="n"/>
      <c r="L81" s="18" t="n"/>
      <c r="M81" s="18" t="n"/>
      <c r="N81" s="18" t="n"/>
      <c r="O81" s="5">
        <f>IF(OR(C81="",N81&lt;&gt;"Yes"),"",IF(ISNUMBER(J81),J81,I81))</f>
        <v/>
      </c>
      <c r="P81" s="5">
        <f>IF(O81="","",IFERROR(MAX(0,O81-IF(ISNUMBER(K81),K81,0)),""))</f>
        <v/>
      </c>
      <c r="Q81" s="5">
        <f>IF(OR(I81="",NOT(ISNUMBER(J81))),"",IFERROR(J81-I81,""))</f>
        <v/>
      </c>
      <c r="R81" s="15" t="n"/>
    </row>
    <row r="82" ht="21" customHeight="1">
      <c r="A82" s="14" t="n"/>
      <c r="B82" s="14" t="n"/>
      <c r="C82" s="15" t="n"/>
      <c r="D82" s="15" t="n"/>
      <c r="E82" s="31" t="n"/>
      <c r="F82" s="17" t="n"/>
      <c r="G82" s="18" t="n"/>
      <c r="H82" s="19" t="n"/>
      <c r="I82" s="7">
        <f>IF(OR(C82="",NOT(ISNUMBER(F82)),NOT(ISNUMBER(H82))),"",IFERROR(F82*H82,""))</f>
        <v/>
      </c>
      <c r="J82" s="19" t="n"/>
      <c r="K82" s="19" t="n"/>
      <c r="L82" s="18" t="n"/>
      <c r="M82" s="18" t="n"/>
      <c r="N82" s="18" t="n"/>
      <c r="O82" s="7">
        <f>IF(OR(C82="",N82&lt;&gt;"Yes"),"",IF(ISNUMBER(J82),J82,I82))</f>
        <v/>
      </c>
      <c r="P82" s="7">
        <f>IF(O82="","",IFERROR(MAX(0,O82-IF(ISNUMBER(K82),K82,0)),""))</f>
        <v/>
      </c>
      <c r="Q82" s="7">
        <f>IF(OR(I82="",NOT(ISNUMBER(J82))),"",IFERROR(J82-I82,""))</f>
        <v/>
      </c>
      <c r="R82" s="15" t="n"/>
    </row>
    <row r="83" ht="21" customHeight="1">
      <c r="A83" s="14" t="n"/>
      <c r="B83" s="14" t="n"/>
      <c r="C83" s="15" t="n"/>
      <c r="D83" s="15" t="n"/>
      <c r="E83" s="31" t="n"/>
      <c r="F83" s="17" t="n"/>
      <c r="G83" s="18" t="n"/>
      <c r="H83" s="19" t="n"/>
      <c r="I83" s="5">
        <f>IF(OR(C83="",NOT(ISNUMBER(F83)),NOT(ISNUMBER(H83))),"",IFERROR(F83*H83,""))</f>
        <v/>
      </c>
      <c r="J83" s="19" t="n"/>
      <c r="K83" s="19" t="n"/>
      <c r="L83" s="18" t="n"/>
      <c r="M83" s="18" t="n"/>
      <c r="N83" s="18" t="n"/>
      <c r="O83" s="5">
        <f>IF(OR(C83="",N83&lt;&gt;"Yes"),"",IF(ISNUMBER(J83),J83,I83))</f>
        <v/>
      </c>
      <c r="P83" s="5">
        <f>IF(O83="","",IFERROR(MAX(0,O83-IF(ISNUMBER(K83),K83,0)),""))</f>
        <v/>
      </c>
      <c r="Q83" s="5">
        <f>IF(OR(I83="",NOT(ISNUMBER(J83))),"",IFERROR(J83-I83,""))</f>
        <v/>
      </c>
      <c r="R83" s="15" t="n"/>
    </row>
    <row r="84" ht="21" customHeight="1">
      <c r="A84" s="14" t="n"/>
      <c r="B84" s="14" t="n"/>
      <c r="C84" s="15" t="n"/>
      <c r="D84" s="15" t="n"/>
      <c r="E84" s="31" t="n"/>
      <c r="F84" s="17" t="n"/>
      <c r="G84" s="18" t="n"/>
      <c r="H84" s="19" t="n"/>
      <c r="I84" s="7">
        <f>IF(OR(C84="",NOT(ISNUMBER(F84)),NOT(ISNUMBER(H84))),"",IFERROR(F84*H84,""))</f>
        <v/>
      </c>
      <c r="J84" s="19" t="n"/>
      <c r="K84" s="19" t="n"/>
      <c r="L84" s="18" t="n"/>
      <c r="M84" s="18" t="n"/>
      <c r="N84" s="18" t="n"/>
      <c r="O84" s="7">
        <f>IF(OR(C84="",N84&lt;&gt;"Yes"),"",IF(ISNUMBER(J84),J84,I84))</f>
        <v/>
      </c>
      <c r="P84" s="7">
        <f>IF(O84="","",IFERROR(MAX(0,O84-IF(ISNUMBER(K84),K84,0)),""))</f>
        <v/>
      </c>
      <c r="Q84" s="7">
        <f>IF(OR(I84="",NOT(ISNUMBER(J84))),"",IFERROR(J84-I84,""))</f>
        <v/>
      </c>
      <c r="R84" s="15" t="n"/>
    </row>
    <row r="85" ht="21" customHeight="1">
      <c r="A85" s="14" t="n"/>
      <c r="B85" s="14" t="n"/>
      <c r="C85" s="15" t="n"/>
      <c r="D85" s="15" t="n"/>
      <c r="E85" s="31" t="n"/>
      <c r="F85" s="17" t="n"/>
      <c r="G85" s="18" t="n"/>
      <c r="H85" s="19" t="n"/>
      <c r="I85" s="5">
        <f>IF(OR(C85="",NOT(ISNUMBER(F85)),NOT(ISNUMBER(H85))),"",IFERROR(F85*H85,""))</f>
        <v/>
      </c>
      <c r="J85" s="19" t="n"/>
      <c r="K85" s="19" t="n"/>
      <c r="L85" s="18" t="n"/>
      <c r="M85" s="18" t="n"/>
      <c r="N85" s="18" t="n"/>
      <c r="O85" s="5">
        <f>IF(OR(C85="",N85&lt;&gt;"Yes"),"",IF(ISNUMBER(J85),J85,I85))</f>
        <v/>
      </c>
      <c r="P85" s="5">
        <f>IF(O85="","",IFERROR(MAX(0,O85-IF(ISNUMBER(K85),K85,0)),""))</f>
        <v/>
      </c>
      <c r="Q85" s="5">
        <f>IF(OR(I85="",NOT(ISNUMBER(J85))),"",IFERROR(J85-I85,""))</f>
        <v/>
      </c>
      <c r="R85" s="15" t="n"/>
    </row>
    <row r="86" ht="21" customHeight="1">
      <c r="A86" s="14" t="n"/>
      <c r="B86" s="14" t="n"/>
      <c r="C86" s="15" t="n"/>
      <c r="D86" s="15" t="n"/>
      <c r="E86" s="31" t="n"/>
      <c r="F86" s="17" t="n"/>
      <c r="G86" s="18" t="n"/>
      <c r="H86" s="19" t="n"/>
      <c r="I86" s="7">
        <f>IF(OR(C86="",NOT(ISNUMBER(F86)),NOT(ISNUMBER(H86))),"",IFERROR(F86*H86,""))</f>
        <v/>
      </c>
      <c r="J86" s="19" t="n"/>
      <c r="K86" s="19" t="n"/>
      <c r="L86" s="18" t="n"/>
      <c r="M86" s="18" t="n"/>
      <c r="N86" s="18" t="n"/>
      <c r="O86" s="7">
        <f>IF(OR(C86="",N86&lt;&gt;"Yes"),"",IF(ISNUMBER(J86),J86,I86))</f>
        <v/>
      </c>
      <c r="P86" s="7">
        <f>IF(O86="","",IFERROR(MAX(0,O86-IF(ISNUMBER(K86),K86,0)),""))</f>
        <v/>
      </c>
      <c r="Q86" s="7">
        <f>IF(OR(I86="",NOT(ISNUMBER(J86))),"",IFERROR(J86-I86,""))</f>
        <v/>
      </c>
      <c r="R86" s="15" t="n"/>
    </row>
    <row r="87" ht="21" customHeight="1">
      <c r="A87" s="14" t="n"/>
      <c r="B87" s="14" t="n"/>
      <c r="C87" s="15" t="n"/>
      <c r="D87" s="15" t="n"/>
      <c r="E87" s="31" t="n"/>
      <c r="F87" s="17" t="n"/>
      <c r="G87" s="18" t="n"/>
      <c r="H87" s="19" t="n"/>
      <c r="I87" s="5">
        <f>IF(OR(C87="",NOT(ISNUMBER(F87)),NOT(ISNUMBER(H87))),"",IFERROR(F87*H87,""))</f>
        <v/>
      </c>
      <c r="J87" s="19" t="n"/>
      <c r="K87" s="19" t="n"/>
      <c r="L87" s="18" t="n"/>
      <c r="M87" s="18" t="n"/>
      <c r="N87" s="18" t="n"/>
      <c r="O87" s="5">
        <f>IF(OR(C87="",N87&lt;&gt;"Yes"),"",IF(ISNUMBER(J87),J87,I87))</f>
        <v/>
      </c>
      <c r="P87" s="5">
        <f>IF(O87="","",IFERROR(MAX(0,O87-IF(ISNUMBER(K87),K87,0)),""))</f>
        <v/>
      </c>
      <c r="Q87" s="5">
        <f>IF(OR(I87="",NOT(ISNUMBER(J87))),"",IFERROR(J87-I87,""))</f>
        <v/>
      </c>
      <c r="R87" s="15" t="n"/>
    </row>
    <row r="88" ht="21" customHeight="1">
      <c r="A88" s="14" t="n"/>
      <c r="B88" s="14" t="n"/>
      <c r="C88" s="15" t="n"/>
      <c r="D88" s="15" t="n"/>
      <c r="E88" s="31" t="n"/>
      <c r="F88" s="17" t="n"/>
      <c r="G88" s="18" t="n"/>
      <c r="H88" s="19" t="n"/>
      <c r="I88" s="7">
        <f>IF(OR(C88="",NOT(ISNUMBER(F88)),NOT(ISNUMBER(H88))),"",IFERROR(F88*H88,""))</f>
        <v/>
      </c>
      <c r="J88" s="19" t="n"/>
      <c r="K88" s="19" t="n"/>
      <c r="L88" s="18" t="n"/>
      <c r="M88" s="18" t="n"/>
      <c r="N88" s="18" t="n"/>
      <c r="O88" s="7">
        <f>IF(OR(C88="",N88&lt;&gt;"Yes"),"",IF(ISNUMBER(J88),J88,I88))</f>
        <v/>
      </c>
      <c r="P88" s="7">
        <f>IF(O88="","",IFERROR(MAX(0,O88-IF(ISNUMBER(K88),K88,0)),""))</f>
        <v/>
      </c>
      <c r="Q88" s="7">
        <f>IF(OR(I88="",NOT(ISNUMBER(J88))),"",IFERROR(J88-I88,""))</f>
        <v/>
      </c>
      <c r="R88" s="15" t="n"/>
    </row>
    <row r="89" ht="21" customHeight="1">
      <c r="A89" s="14" t="n"/>
      <c r="B89" s="14" t="n"/>
      <c r="C89" s="15" t="n"/>
      <c r="D89" s="15" t="n"/>
      <c r="E89" s="31" t="n"/>
      <c r="F89" s="17" t="n"/>
      <c r="G89" s="18" t="n"/>
      <c r="H89" s="19" t="n"/>
      <c r="I89" s="5">
        <f>IF(OR(C89="",NOT(ISNUMBER(F89)),NOT(ISNUMBER(H89))),"",IFERROR(F89*H89,""))</f>
        <v/>
      </c>
      <c r="J89" s="19" t="n"/>
      <c r="K89" s="19" t="n"/>
      <c r="L89" s="18" t="n"/>
      <c r="M89" s="18" t="n"/>
      <c r="N89" s="18" t="n"/>
      <c r="O89" s="5">
        <f>IF(OR(C89="",N89&lt;&gt;"Yes"),"",IF(ISNUMBER(J89),J89,I89))</f>
        <v/>
      </c>
      <c r="P89" s="5">
        <f>IF(O89="","",IFERROR(MAX(0,O89-IF(ISNUMBER(K89),K89,0)),""))</f>
        <v/>
      </c>
      <c r="Q89" s="5">
        <f>IF(OR(I89="",NOT(ISNUMBER(J89))),"",IFERROR(J89-I89,""))</f>
        <v/>
      </c>
      <c r="R89" s="15" t="n"/>
    </row>
    <row r="90" ht="21" customHeight="1">
      <c r="A90" s="14" t="n"/>
      <c r="B90" s="14" t="n"/>
      <c r="C90" s="15" t="n"/>
      <c r="D90" s="15" t="n"/>
      <c r="E90" s="31" t="n"/>
      <c r="F90" s="17" t="n"/>
      <c r="G90" s="18" t="n"/>
      <c r="H90" s="19" t="n"/>
      <c r="I90" s="7">
        <f>IF(OR(C90="",NOT(ISNUMBER(F90)),NOT(ISNUMBER(H90))),"",IFERROR(F90*H90,""))</f>
        <v/>
      </c>
      <c r="J90" s="19" t="n"/>
      <c r="K90" s="19" t="n"/>
      <c r="L90" s="18" t="n"/>
      <c r="M90" s="18" t="n"/>
      <c r="N90" s="18" t="n"/>
      <c r="O90" s="7">
        <f>IF(OR(C90="",N90&lt;&gt;"Yes"),"",IF(ISNUMBER(J90),J90,I90))</f>
        <v/>
      </c>
      <c r="P90" s="7">
        <f>IF(O90="","",IFERROR(MAX(0,O90-IF(ISNUMBER(K90),K90,0)),""))</f>
        <v/>
      </c>
      <c r="Q90" s="7">
        <f>IF(OR(I90="",NOT(ISNUMBER(J90))),"",IFERROR(J90-I90,""))</f>
        <v/>
      </c>
      <c r="R90" s="15" t="n"/>
    </row>
    <row r="91" ht="21" customHeight="1">
      <c r="A91" s="14" t="n"/>
      <c r="B91" s="14" t="n"/>
      <c r="C91" s="15" t="n"/>
      <c r="D91" s="15" t="n"/>
      <c r="E91" s="31" t="n"/>
      <c r="F91" s="17" t="n"/>
      <c r="G91" s="18" t="n"/>
      <c r="H91" s="19" t="n"/>
      <c r="I91" s="5">
        <f>IF(OR(C91="",NOT(ISNUMBER(F91)),NOT(ISNUMBER(H91))),"",IFERROR(F91*H91,""))</f>
        <v/>
      </c>
      <c r="J91" s="19" t="n"/>
      <c r="K91" s="19" t="n"/>
      <c r="L91" s="18" t="n"/>
      <c r="M91" s="18" t="n"/>
      <c r="N91" s="18" t="n"/>
      <c r="O91" s="5">
        <f>IF(OR(C91="",N91&lt;&gt;"Yes"),"",IF(ISNUMBER(J91),J91,I91))</f>
        <v/>
      </c>
      <c r="P91" s="5">
        <f>IF(O91="","",IFERROR(MAX(0,O91-IF(ISNUMBER(K91),K91,0)),""))</f>
        <v/>
      </c>
      <c r="Q91" s="5">
        <f>IF(OR(I91="",NOT(ISNUMBER(J91))),"",IFERROR(J91-I91,""))</f>
        <v/>
      </c>
      <c r="R91" s="15" t="n"/>
    </row>
    <row r="92" ht="21" customHeight="1">
      <c r="A92" s="14" t="n"/>
      <c r="B92" s="14" t="n"/>
      <c r="C92" s="15" t="n"/>
      <c r="D92" s="15" t="n"/>
      <c r="E92" s="31" t="n"/>
      <c r="F92" s="17" t="n"/>
      <c r="G92" s="18" t="n"/>
      <c r="H92" s="19" t="n"/>
      <c r="I92" s="7">
        <f>IF(OR(C92="",NOT(ISNUMBER(F92)),NOT(ISNUMBER(H92))),"",IFERROR(F92*H92,""))</f>
        <v/>
      </c>
      <c r="J92" s="19" t="n"/>
      <c r="K92" s="19" t="n"/>
      <c r="L92" s="18" t="n"/>
      <c r="M92" s="18" t="n"/>
      <c r="N92" s="18" t="n"/>
      <c r="O92" s="7">
        <f>IF(OR(C92="",N92&lt;&gt;"Yes"),"",IF(ISNUMBER(J92),J92,I92))</f>
        <v/>
      </c>
      <c r="P92" s="7">
        <f>IF(O92="","",IFERROR(MAX(0,O92-IF(ISNUMBER(K92),K92,0)),""))</f>
        <v/>
      </c>
      <c r="Q92" s="7">
        <f>IF(OR(I92="",NOT(ISNUMBER(J92))),"",IFERROR(J92-I92,""))</f>
        <v/>
      </c>
      <c r="R92" s="15" t="n"/>
    </row>
    <row r="93" ht="21" customHeight="1">
      <c r="A93" s="14" t="n"/>
      <c r="B93" s="14" t="n"/>
      <c r="C93" s="15" t="n"/>
      <c r="D93" s="15" t="n"/>
      <c r="E93" s="31" t="n"/>
      <c r="F93" s="17" t="n"/>
      <c r="G93" s="18" t="n"/>
      <c r="H93" s="19" t="n"/>
      <c r="I93" s="5">
        <f>IF(OR(C93="",NOT(ISNUMBER(F93)),NOT(ISNUMBER(H93))),"",IFERROR(F93*H93,""))</f>
        <v/>
      </c>
      <c r="J93" s="19" t="n"/>
      <c r="K93" s="19" t="n"/>
      <c r="L93" s="18" t="n"/>
      <c r="M93" s="18" t="n"/>
      <c r="N93" s="18" t="n"/>
      <c r="O93" s="5">
        <f>IF(OR(C93="",N93&lt;&gt;"Yes"),"",IF(ISNUMBER(J93),J93,I93))</f>
        <v/>
      </c>
      <c r="P93" s="5">
        <f>IF(O93="","",IFERROR(MAX(0,O93-IF(ISNUMBER(K93),K93,0)),""))</f>
        <v/>
      </c>
      <c r="Q93" s="5">
        <f>IF(OR(I93="",NOT(ISNUMBER(J93))),"",IFERROR(J93-I93,""))</f>
        <v/>
      </c>
      <c r="R93" s="15" t="n"/>
    </row>
    <row r="94" ht="21" customHeight="1">
      <c r="A94" s="14" t="n"/>
      <c r="B94" s="14" t="n"/>
      <c r="C94" s="15" t="n"/>
      <c r="D94" s="15" t="n"/>
      <c r="E94" s="31" t="n"/>
      <c r="F94" s="17" t="n"/>
      <c r="G94" s="18" t="n"/>
      <c r="H94" s="19" t="n"/>
      <c r="I94" s="7">
        <f>IF(OR(C94="",NOT(ISNUMBER(F94)),NOT(ISNUMBER(H94))),"",IFERROR(F94*H94,""))</f>
        <v/>
      </c>
      <c r="J94" s="19" t="n"/>
      <c r="K94" s="19" t="n"/>
      <c r="L94" s="18" t="n"/>
      <c r="M94" s="18" t="n"/>
      <c r="N94" s="18" t="n"/>
      <c r="O94" s="7">
        <f>IF(OR(C94="",N94&lt;&gt;"Yes"),"",IF(ISNUMBER(J94),J94,I94))</f>
        <v/>
      </c>
      <c r="P94" s="7">
        <f>IF(O94="","",IFERROR(MAX(0,O94-IF(ISNUMBER(K94),K94,0)),""))</f>
        <v/>
      </c>
      <c r="Q94" s="7">
        <f>IF(OR(I94="",NOT(ISNUMBER(J94))),"",IFERROR(J94-I94,""))</f>
        <v/>
      </c>
      <c r="R94" s="15" t="n"/>
    </row>
    <row r="95" ht="21" customHeight="1">
      <c r="A95" s="14" t="n"/>
      <c r="B95" s="14" t="n"/>
      <c r="C95" s="15" t="n"/>
      <c r="D95" s="15" t="n"/>
      <c r="E95" s="31" t="n"/>
      <c r="F95" s="17" t="n"/>
      <c r="G95" s="18" t="n"/>
      <c r="H95" s="19" t="n"/>
      <c r="I95" s="5">
        <f>IF(OR(C95="",NOT(ISNUMBER(F95)),NOT(ISNUMBER(H95))),"",IFERROR(F95*H95,""))</f>
        <v/>
      </c>
      <c r="J95" s="19" t="n"/>
      <c r="K95" s="19" t="n"/>
      <c r="L95" s="18" t="n"/>
      <c r="M95" s="18" t="n"/>
      <c r="N95" s="18" t="n"/>
      <c r="O95" s="5">
        <f>IF(OR(C95="",N95&lt;&gt;"Yes"),"",IF(ISNUMBER(J95),J95,I95))</f>
        <v/>
      </c>
      <c r="P95" s="5">
        <f>IF(O95="","",IFERROR(MAX(0,O95-IF(ISNUMBER(K95),K95,0)),""))</f>
        <v/>
      </c>
      <c r="Q95" s="5">
        <f>IF(OR(I95="",NOT(ISNUMBER(J95))),"",IFERROR(J95-I95,""))</f>
        <v/>
      </c>
      <c r="R95" s="15" t="n"/>
    </row>
    <row r="96" ht="21" customHeight="1">
      <c r="A96" s="14" t="n"/>
      <c r="B96" s="14" t="n"/>
      <c r="C96" s="15" t="n"/>
      <c r="D96" s="15" t="n"/>
      <c r="E96" s="31" t="n"/>
      <c r="F96" s="17" t="n"/>
      <c r="G96" s="18" t="n"/>
      <c r="H96" s="19" t="n"/>
      <c r="I96" s="7">
        <f>IF(OR(C96="",NOT(ISNUMBER(F96)),NOT(ISNUMBER(H96))),"",IFERROR(F96*H96,""))</f>
        <v/>
      </c>
      <c r="J96" s="19" t="n"/>
      <c r="K96" s="19" t="n"/>
      <c r="L96" s="18" t="n"/>
      <c r="M96" s="18" t="n"/>
      <c r="N96" s="18" t="n"/>
      <c r="O96" s="7">
        <f>IF(OR(C96="",N96&lt;&gt;"Yes"),"",IF(ISNUMBER(J96),J96,I96))</f>
        <v/>
      </c>
      <c r="P96" s="7">
        <f>IF(O96="","",IFERROR(MAX(0,O96-IF(ISNUMBER(K96),K96,0)),""))</f>
        <v/>
      </c>
      <c r="Q96" s="7">
        <f>IF(OR(I96="",NOT(ISNUMBER(J96))),"",IFERROR(J96-I96,""))</f>
        <v/>
      </c>
      <c r="R96" s="15" t="n"/>
    </row>
    <row r="97" ht="21" customHeight="1">
      <c r="A97" s="14" t="n"/>
      <c r="B97" s="14" t="n"/>
      <c r="C97" s="15" t="n"/>
      <c r="D97" s="15" t="n"/>
      <c r="E97" s="31" t="n"/>
      <c r="F97" s="17" t="n"/>
      <c r="G97" s="18" t="n"/>
      <c r="H97" s="19" t="n"/>
      <c r="I97" s="5">
        <f>IF(OR(C97="",NOT(ISNUMBER(F97)),NOT(ISNUMBER(H97))),"",IFERROR(F97*H97,""))</f>
        <v/>
      </c>
      <c r="J97" s="19" t="n"/>
      <c r="K97" s="19" t="n"/>
      <c r="L97" s="18" t="n"/>
      <c r="M97" s="18" t="n"/>
      <c r="N97" s="18" t="n"/>
      <c r="O97" s="5">
        <f>IF(OR(C97="",N97&lt;&gt;"Yes"),"",IF(ISNUMBER(J97),J97,I97))</f>
        <v/>
      </c>
      <c r="P97" s="5">
        <f>IF(O97="","",IFERROR(MAX(0,O97-IF(ISNUMBER(K97),K97,0)),""))</f>
        <v/>
      </c>
      <c r="Q97" s="5">
        <f>IF(OR(I97="",NOT(ISNUMBER(J97))),"",IFERROR(J97-I97,""))</f>
        <v/>
      </c>
      <c r="R97" s="15" t="n"/>
    </row>
    <row r="98" ht="21" customHeight="1">
      <c r="A98" s="14" t="n"/>
      <c r="B98" s="14" t="n"/>
      <c r="C98" s="15" t="n"/>
      <c r="D98" s="15" t="n"/>
      <c r="E98" s="31" t="n"/>
      <c r="F98" s="17" t="n"/>
      <c r="G98" s="18" t="n"/>
      <c r="H98" s="19" t="n"/>
      <c r="I98" s="7">
        <f>IF(OR(C98="",NOT(ISNUMBER(F98)),NOT(ISNUMBER(H98))),"",IFERROR(F98*H98,""))</f>
        <v/>
      </c>
      <c r="J98" s="19" t="n"/>
      <c r="K98" s="19" t="n"/>
      <c r="L98" s="18" t="n"/>
      <c r="M98" s="18" t="n"/>
      <c r="N98" s="18" t="n"/>
      <c r="O98" s="7">
        <f>IF(OR(C98="",N98&lt;&gt;"Yes"),"",IF(ISNUMBER(J98),J98,I98))</f>
        <v/>
      </c>
      <c r="P98" s="7">
        <f>IF(O98="","",IFERROR(MAX(0,O98-IF(ISNUMBER(K98),K98,0)),""))</f>
        <v/>
      </c>
      <c r="Q98" s="7">
        <f>IF(OR(I98="",NOT(ISNUMBER(J98))),"",IFERROR(J98-I98,""))</f>
        <v/>
      </c>
      <c r="R98" s="15" t="n"/>
    </row>
    <row r="99" ht="21" customHeight="1">
      <c r="A99" s="14" t="n"/>
      <c r="B99" s="14" t="n"/>
      <c r="C99" s="15" t="n"/>
      <c r="D99" s="15" t="n"/>
      <c r="E99" s="31" t="n"/>
      <c r="F99" s="17" t="n"/>
      <c r="G99" s="18" t="n"/>
      <c r="H99" s="19" t="n"/>
      <c r="I99" s="5">
        <f>IF(OR(C99="",NOT(ISNUMBER(F99)),NOT(ISNUMBER(H99))),"",IFERROR(F99*H99,""))</f>
        <v/>
      </c>
      <c r="J99" s="19" t="n"/>
      <c r="K99" s="19" t="n"/>
      <c r="L99" s="18" t="n"/>
      <c r="M99" s="18" t="n"/>
      <c r="N99" s="18" t="n"/>
      <c r="O99" s="5">
        <f>IF(OR(C99="",N99&lt;&gt;"Yes"),"",IF(ISNUMBER(J99),J99,I99))</f>
        <v/>
      </c>
      <c r="P99" s="5">
        <f>IF(O99="","",IFERROR(MAX(0,O99-IF(ISNUMBER(K99),K99,0)),""))</f>
        <v/>
      </c>
      <c r="Q99" s="5">
        <f>IF(OR(I99="",NOT(ISNUMBER(J99))),"",IFERROR(J99-I99,""))</f>
        <v/>
      </c>
      <c r="R99" s="15" t="n"/>
    </row>
    <row r="100" ht="21" customHeight="1">
      <c r="A100" s="14" t="n"/>
      <c r="B100" s="14" t="n"/>
      <c r="C100" s="15" t="n"/>
      <c r="D100" s="15" t="n"/>
      <c r="E100" s="31" t="n"/>
      <c r="F100" s="17" t="n"/>
      <c r="G100" s="18" t="n"/>
      <c r="H100" s="19" t="n"/>
      <c r="I100" s="7">
        <f>IF(OR(C100="",NOT(ISNUMBER(F100)),NOT(ISNUMBER(H100))),"",IFERROR(F100*H100,""))</f>
        <v/>
      </c>
      <c r="J100" s="19" t="n"/>
      <c r="K100" s="19" t="n"/>
      <c r="L100" s="18" t="n"/>
      <c r="M100" s="18" t="n"/>
      <c r="N100" s="18" t="n"/>
      <c r="O100" s="7">
        <f>IF(OR(C100="",N100&lt;&gt;"Yes"),"",IF(ISNUMBER(J100),J100,I100))</f>
        <v/>
      </c>
      <c r="P100" s="7">
        <f>IF(O100="","",IFERROR(MAX(0,O100-IF(ISNUMBER(K100),K100,0)),""))</f>
        <v/>
      </c>
      <c r="Q100" s="7">
        <f>IF(OR(I100="",NOT(ISNUMBER(J100))),"",IFERROR(J100-I100,""))</f>
        <v/>
      </c>
      <c r="R100" s="15" t="n"/>
    </row>
    <row r="101" ht="21" customHeight="1">
      <c r="A101" s="14" t="n"/>
      <c r="B101" s="14" t="n"/>
      <c r="C101" s="15" t="n"/>
      <c r="D101" s="15" t="n"/>
      <c r="E101" s="31" t="n"/>
      <c r="F101" s="17" t="n"/>
      <c r="G101" s="18" t="n"/>
      <c r="H101" s="19" t="n"/>
      <c r="I101" s="5">
        <f>IF(OR(C101="",NOT(ISNUMBER(F101)),NOT(ISNUMBER(H101))),"",IFERROR(F101*H101,""))</f>
        <v/>
      </c>
      <c r="J101" s="19" t="n"/>
      <c r="K101" s="19" t="n"/>
      <c r="L101" s="18" t="n"/>
      <c r="M101" s="18" t="n"/>
      <c r="N101" s="18" t="n"/>
      <c r="O101" s="5">
        <f>IF(OR(C101="",N101&lt;&gt;"Yes"),"",IF(ISNUMBER(J101),J101,I101))</f>
        <v/>
      </c>
      <c r="P101" s="5">
        <f>IF(O101="","",IFERROR(MAX(0,O101-IF(ISNUMBER(K101),K101,0)),""))</f>
        <v/>
      </c>
      <c r="Q101" s="5">
        <f>IF(OR(I101="",NOT(ISNUMBER(J101))),"",IFERROR(J101-I101,""))</f>
        <v/>
      </c>
      <c r="R101" s="15" t="n"/>
    </row>
    <row r="102" ht="21" customHeight="1">
      <c r="A102" s="14" t="n"/>
      <c r="B102" s="14" t="n"/>
      <c r="C102" s="15" t="n"/>
      <c r="D102" s="15" t="n"/>
      <c r="E102" s="31" t="n"/>
      <c r="F102" s="17" t="n"/>
      <c r="G102" s="18" t="n"/>
      <c r="H102" s="19" t="n"/>
      <c r="I102" s="7">
        <f>IF(OR(C102="",NOT(ISNUMBER(F102)),NOT(ISNUMBER(H102))),"",IFERROR(F102*H102,""))</f>
        <v/>
      </c>
      <c r="J102" s="19" t="n"/>
      <c r="K102" s="19" t="n"/>
      <c r="L102" s="18" t="n"/>
      <c r="M102" s="18" t="n"/>
      <c r="N102" s="18" t="n"/>
      <c r="O102" s="7">
        <f>IF(OR(C102="",N102&lt;&gt;"Yes"),"",IF(ISNUMBER(J102),J102,I102))</f>
        <v/>
      </c>
      <c r="P102" s="7">
        <f>IF(O102="","",IFERROR(MAX(0,O102-IF(ISNUMBER(K102),K102,0)),""))</f>
        <v/>
      </c>
      <c r="Q102" s="7">
        <f>IF(OR(I102="",NOT(ISNUMBER(J102))),"",IFERROR(J102-I102,""))</f>
        <v/>
      </c>
      <c r="R102" s="15" t="n"/>
    </row>
    <row r="103" ht="21" customHeight="1">
      <c r="A103" s="14" t="n"/>
      <c r="B103" s="14" t="n"/>
      <c r="C103" s="15" t="n"/>
      <c r="D103" s="15" t="n"/>
      <c r="E103" s="31" t="n"/>
      <c r="F103" s="17" t="n"/>
      <c r="G103" s="18" t="n"/>
      <c r="H103" s="19" t="n"/>
      <c r="I103" s="5">
        <f>IF(OR(C103="",NOT(ISNUMBER(F103)),NOT(ISNUMBER(H103))),"",IFERROR(F103*H103,""))</f>
        <v/>
      </c>
      <c r="J103" s="19" t="n"/>
      <c r="K103" s="19" t="n"/>
      <c r="L103" s="18" t="n"/>
      <c r="M103" s="18" t="n"/>
      <c r="N103" s="18" t="n"/>
      <c r="O103" s="5">
        <f>IF(OR(C103="",N103&lt;&gt;"Yes"),"",IF(ISNUMBER(J103),J103,I103))</f>
        <v/>
      </c>
      <c r="P103" s="5">
        <f>IF(O103="","",IFERROR(MAX(0,O103-IF(ISNUMBER(K103),K103,0)),""))</f>
        <v/>
      </c>
      <c r="Q103" s="5">
        <f>IF(OR(I103="",NOT(ISNUMBER(J103))),"",IFERROR(J103-I103,""))</f>
        <v/>
      </c>
      <c r="R103" s="15" t="n"/>
    </row>
    <row r="104" ht="21" customHeight="1">
      <c r="A104" s="14" t="n"/>
      <c r="B104" s="14" t="n"/>
      <c r="C104" s="15" t="n"/>
      <c r="D104" s="15" t="n"/>
      <c r="E104" s="31" t="n"/>
      <c r="F104" s="17" t="n"/>
      <c r="G104" s="18" t="n"/>
      <c r="H104" s="19" t="n"/>
      <c r="I104" s="7">
        <f>IF(OR(C104="",NOT(ISNUMBER(F104)),NOT(ISNUMBER(H104))),"",IFERROR(F104*H104,""))</f>
        <v/>
      </c>
      <c r="J104" s="19" t="n"/>
      <c r="K104" s="19" t="n"/>
      <c r="L104" s="18" t="n"/>
      <c r="M104" s="18" t="n"/>
      <c r="N104" s="18" t="n"/>
      <c r="O104" s="7">
        <f>IF(OR(C104="",N104&lt;&gt;"Yes"),"",IF(ISNUMBER(J104),J104,I104))</f>
        <v/>
      </c>
      <c r="P104" s="7">
        <f>IF(O104="","",IFERROR(MAX(0,O104-IF(ISNUMBER(K104),K104,0)),""))</f>
        <v/>
      </c>
      <c r="Q104" s="7">
        <f>IF(OR(I104="",NOT(ISNUMBER(J104))),"",IFERROR(J104-I104,""))</f>
        <v/>
      </c>
      <c r="R104" s="15" t="n"/>
    </row>
  </sheetData>
  <autoFilter ref="A4:R104"/>
  <mergeCells count="1">
    <mergeCell ref="A1:R1"/>
  </mergeCells>
  <conditionalFormatting sqref="A5:A104">
    <cfRule type="expression" priority="1" dxfId="0">
      <formula>AND($A5&lt;&gt;"",COUNTIF($A$5:$A$104,$A5)&gt;1)</formula>
    </cfRule>
  </conditionalFormatting>
  <conditionalFormatting sqref="D5:D104">
    <cfRule type="expression" priority="2" dxfId="0">
      <formula>AND($C5&lt;&gt;"",$N5="Yes",$D5="")</formula>
    </cfRule>
  </conditionalFormatting>
  <conditionalFormatting sqref="E5:E104">
    <cfRule type="expression" priority="3" dxfId="0">
      <formula>AND($E5&lt;&gt;"",OR($E5&lt;Assumptions!$C$9,$E5&gt;Assumptions!$C$10))</formula>
    </cfRule>
  </conditionalFormatting>
  <conditionalFormatting sqref="K5:K104">
    <cfRule type="expression" priority="4" dxfId="0">
      <formula>AND(ISNUMBER($K5),$O5&lt;&gt;"",$K5&gt;$O5)</formula>
    </cfRule>
    <cfRule type="expression" priority="5" dxfId="0">
      <formula>AND(ISNUMBER($K5),$K5&gt;0,$O5="")</formula>
    </cfRule>
  </conditionalFormatting>
  <conditionalFormatting sqref="M5:M104">
    <cfRule type="expression" priority="6" dxfId="0">
      <formula>$M5="Deferred"</formula>
    </cfRule>
  </conditionalFormatting>
  <conditionalFormatting sqref="Q5:Q104">
    <cfRule type="expression" priority="7" dxfId="0">
      <formula>AND($Q5&lt;&gt;"",$Q5&gt;0)</formula>
    </cfRule>
    <cfRule type="expression" priority="8" dxfId="1">
      <formula>AND($Q5&lt;&gt;"",$Q5&lt;=0)</formula>
    </cfRule>
  </conditionalFormatting>
  <dataValidations count="8">
    <dataValidation sqref="B5:B104" showDropDown="0" showInputMessage="1" showErrorMessage="1" allowBlank="0" errorTitle="Category check" error="Choose a category from the list or leave the cell blank." promptTitle="Choose a category" prompt="Select a startup cost category from the editable assumptions list." type="list" errorStyle="stop">
      <formula1>INDIRECT("Assumptions!$E$5:$E$14")</formula1>
    </dataValidation>
    <dataValidation sqref="G5:G104" showDropDown="0" showInputMessage="1" showErrorMessage="1" allowBlank="0" errorTitle="Unit check" error="Choose a unit from the list or leave the cell blank." promptTitle="Choose a unit" prompt="Select the operating unit used for this cost." type="list" errorStyle="stop">
      <formula1>INDIRECT("Assumptions!$F$5:$F$12")</formula1>
    </dataValidation>
    <dataValidation sqref="L5:L104" showDropDown="0" showInputMessage="0" showErrorMessage="1" allowBlank="0" errorTitle="Funding source check" error="Choose a funding source from the list or leave the cell blank." type="list" errorStyle="stop">
      <formula1>INDIRECT("Assumptions!$G$5:$G$8")</formula1>
    </dataValidation>
    <dataValidation sqref="M5:M104" showDropDown="0" showInputMessage="0" showErrorMessage="1" allowBlank="0" errorTitle="Status check" error="Choose a status from the list or leave the cell blank." type="list" errorStyle="stop">
      <formula1>INDIRECT("Assumptions!$H$5:$H$9")</formula1>
    </dataValidation>
    <dataValidation sqref="N5:N104" showDropDown="0" showInputMessage="0" showErrorMessage="1" allowBlank="0" errorTitle="Plan choice check" error="Choose Yes or No, or leave the cell blank." type="list" errorStyle="stop">
      <formula1>INDIRECT("Assumptions!$I$5:$I$6")</formula1>
    </dataValidation>
    <dataValidation sqref="E5:E104" showDropDown="0" showInputMessage="1" showErrorMessage="1" allowBlank="0" errorTitle="Date outside planning limits" error="Enter a date within the earliest and latest allowed dates." promptTitle="Enter a need-by date" prompt="Use a date within the editable planning limits on Assumptions." type="date" errorStyle="stop" operator="between">
      <formula1>INDIRECT("Assumptions!$C$9")</formula1>
      <formula2>INDIRECT("Assumptions!$C$10")</formula2>
    </dataValidation>
    <dataValidation sqref="F5:F104" showDropDown="0" showInputMessage="1" showErrorMessage="1" allowBlank="0" errorTitle="Quantity outside limits" error="Enter a numeric quantity within the assumptions limits." promptTitle="Enter quantity" prompt="Use a quantity within the editable planning limits." type="decimal" errorStyle="stop" operator="between">
      <formula1>INDIRECT("Assumptions!$C$11")</formula1>
      <formula2>INDIRECT("Assumptions!$C$12")</formula2>
    </dataValidation>
    <dataValidation sqref="H5:H104 J5:K104" showDropDown="0" showInputMessage="1" showErrorMessage="1" allowBlank="0" errorTitle="Cost outside limits" error="Enter a numeric dollar amount within the assumptions limits." promptTitle="Enter a cost" prompt="Enter a nonnegative dollar amount within the editable cost limits." type="decimal" errorStyle="stop" operator="between">
      <formula1>INDIRECT("Assumptions!$C$13")</formula1>
      <formula2>INDIRECT("Assumptions!$C$14")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3" customWidth="1" min="2" max="2"/>
    <col width="18" customWidth="1" min="3" max="3"/>
    <col width="48" customWidth="1" min="4" max="4"/>
    <col width="22" customWidth="1" min="5" max="5"/>
    <col width="16" customWidth="1" min="6" max="6"/>
    <col width="23" customWidth="1" min="7" max="7"/>
    <col width="19" customWidth="1" min="8" max="8"/>
    <col width="17" customWidth="1" min="9" max="9"/>
  </cols>
  <sheetData>
    <row r="1" ht="27" customHeight="1">
      <c r="A1" s="1" t="inlineStr">
        <is>
          <t>Assumptions and Validation Choices</t>
        </is>
      </c>
      <c r="B1" s="29" t="n"/>
      <c r="C1" s="29" t="n"/>
      <c r="D1" s="29" t="n"/>
      <c r="E1" s="29" t="n"/>
      <c r="F1" s="29" t="n"/>
      <c r="G1" s="29" t="n"/>
      <c r="H1" s="29" t="n"/>
      <c r="I1" s="30" t="n"/>
    </row>
    <row r="2" ht="21" customHeight="1">
      <c r="A2" s="2" t="inlineStr">
        <is>
          <t>Edit yellow planning inputs before relying on the calculated funding indicators.</t>
        </is>
      </c>
    </row>
    <row r="3">
      <c r="A3" s="3" t="inlineStr">
        <is>
          <t>Startup funding assumptions</t>
        </is>
      </c>
      <c r="B3" s="3" t="n"/>
      <c r="C3" s="3" t="n"/>
      <c r="E3" s="3" t="inlineStr">
        <is>
          <t>Editable validation choices</t>
        </is>
      </c>
      <c r="F3" s="3" t="n"/>
      <c r="G3" s="3" t="n"/>
      <c r="H3" s="3" t="n"/>
      <c r="I3" s="3" t="n"/>
    </row>
    <row r="4">
      <c r="A4" s="20" t="inlineStr">
        <is>
          <t>Contingency rate</t>
        </is>
      </c>
      <c r="B4" s="21" t="n"/>
      <c r="C4" s="22" t="n">
        <v>0.1</v>
      </c>
      <c r="D4" s="23" t="inlineStr">
        <is>
          <t>Applied to included projected costs as a planning reserve.</t>
        </is>
      </c>
      <c r="E4" s="11" t="inlineStr">
        <is>
          <t>Category choices</t>
        </is>
      </c>
      <c r="F4" s="11" t="inlineStr">
        <is>
          <t>Unit choices</t>
        </is>
      </c>
      <c r="G4" s="11" t="inlineStr">
        <is>
          <t>Funding choices</t>
        </is>
      </c>
      <c r="H4" s="11" t="inlineStr">
        <is>
          <t>Status choices</t>
        </is>
      </c>
      <c r="I4" s="11" t="inlineStr">
        <is>
          <t>Include choices</t>
        </is>
      </c>
    </row>
    <row r="5">
      <c r="A5" s="24" t="inlineStr">
        <is>
          <t>Opening cash buffer</t>
        </is>
      </c>
      <c r="B5" s="25" t="n"/>
      <c r="C5" s="19" t="n">
        <v>3000</v>
      </c>
      <c r="D5" s="26" t="inlineStr">
        <is>
          <t>Optional cash cushion added to the funding target.</t>
        </is>
      </c>
      <c r="E5" s="14" t="inlineStr">
        <is>
          <t>Equipment</t>
        </is>
      </c>
      <c r="F5" s="14" t="inlineStr">
        <is>
          <t>each</t>
        </is>
      </c>
      <c r="G5" s="14" t="inlineStr">
        <is>
          <t>Owner Cash</t>
        </is>
      </c>
      <c r="H5" s="14" t="inlineStr">
        <is>
          <t>Researching</t>
        </is>
      </c>
      <c r="I5" s="14" t="inlineStr">
        <is>
          <t>Yes</t>
        </is>
      </c>
    </row>
    <row r="6">
      <c r="A6" s="20" t="inlineStr">
        <is>
          <t>Owner cash allocated, including amounts already paid</t>
        </is>
      </c>
      <c r="B6" s="21" t="n"/>
      <c r="C6" s="19" t="n">
        <v>12000</v>
      </c>
      <c r="D6" s="23" t="inlineStr">
        <is>
          <t>Enter the total allocation, including funds already spent.</t>
        </is>
      </c>
      <c r="E6" s="14" t="inlineStr">
        <is>
          <t>Vehicle &amp; Trailer</t>
        </is>
      </c>
      <c r="F6" s="14" t="inlineStr">
        <is>
          <t>set</t>
        </is>
      </c>
      <c r="G6" s="14" t="inlineStr">
        <is>
          <t>Equipment Financing</t>
        </is>
      </c>
      <c r="H6" s="14" t="inlineStr">
        <is>
          <t>Quote Received</t>
        </is>
      </c>
      <c r="I6" s="14" t="inlineStr">
        <is>
          <t>No</t>
        </is>
      </c>
    </row>
    <row r="7">
      <c r="A7" s="24" t="inlineStr">
        <is>
          <t>Financing already secured</t>
        </is>
      </c>
      <c r="B7" s="25" t="n"/>
      <c r="C7" s="19" t="n">
        <v>5000</v>
      </c>
      <c r="D7" s="26" t="inlineStr">
        <is>
          <t>Enter only financing already arranged for this plan.</t>
        </is>
      </c>
      <c r="E7" s="14" t="inlineStr">
        <is>
          <t>Tools</t>
        </is>
      </c>
      <c r="F7" s="14" t="inlineStr">
        <is>
          <t>month</t>
        </is>
      </c>
      <c r="G7" s="14" t="inlineStr">
        <is>
          <t>Credit Card</t>
        </is>
      </c>
      <c r="H7" s="14" t="inlineStr">
        <is>
          <t>Ordered</t>
        </is>
      </c>
      <c r="I7" s="14" t="n"/>
    </row>
    <row r="8">
      <c r="A8" s="20" t="inlineStr">
        <is>
          <t>Target launch date</t>
        </is>
      </c>
      <c r="B8" s="21" t="n"/>
      <c r="C8" s="32" t="n">
        <v>46365</v>
      </c>
      <c r="D8" s="23" t="inlineStr">
        <is>
          <t>Used for the due-by-target summary indicator.</t>
        </is>
      </c>
      <c r="E8" s="14" t="inlineStr">
        <is>
          <t>Safety &amp; PPE</t>
        </is>
      </c>
      <c r="F8" s="14" t="inlineStr">
        <is>
          <t>year</t>
        </is>
      </c>
      <c r="G8" s="14" t="inlineStr">
        <is>
          <t>Undecided</t>
        </is>
      </c>
      <c r="H8" s="14" t="inlineStr">
        <is>
          <t>Purchased</t>
        </is>
      </c>
      <c r="I8" s="14" t="n"/>
    </row>
    <row r="9">
      <c r="A9" s="24" t="inlineStr">
        <is>
          <t>Earliest allowed need-by date</t>
        </is>
      </c>
      <c r="B9" s="25" t="n"/>
      <c r="C9" s="32" t="n">
        <v>46275</v>
      </c>
      <c r="D9" s="26" t="inlineStr">
        <is>
          <t>Lower date limit for startup cost entries.</t>
        </is>
      </c>
      <c r="E9" s="14" t="inlineStr">
        <is>
          <t>Office &amp; Admin</t>
        </is>
      </c>
      <c r="F9" s="14" t="inlineStr">
        <is>
          <t>gallon</t>
        </is>
      </c>
      <c r="G9" s="14" t="n"/>
      <c r="H9" s="14" t="inlineStr">
        <is>
          <t>Deferred</t>
        </is>
      </c>
      <c r="I9" s="14" t="n"/>
    </row>
    <row r="10">
      <c r="A10" s="20" t="inlineStr">
        <is>
          <t>Latest allowed need-by date</t>
        </is>
      </c>
      <c r="B10" s="21" t="n"/>
      <c r="C10" s="32" t="n">
        <v>47005</v>
      </c>
      <c r="D10" s="23" t="inlineStr">
        <is>
          <t>Upper date limit for startup cost entries.</t>
        </is>
      </c>
      <c r="E10" s="14" t="inlineStr">
        <is>
          <t>Marketing</t>
        </is>
      </c>
      <c r="F10" s="14" t="inlineStr">
        <is>
          <t>pound</t>
        </is>
      </c>
      <c r="G10" s="14" t="n"/>
      <c r="H10" s="14" t="n"/>
      <c r="I10" s="14" t="n"/>
    </row>
    <row r="11">
      <c r="A11" s="24" t="inlineStr">
        <is>
          <t>Minimum quantity</t>
        </is>
      </c>
      <c r="B11" s="25" t="n"/>
      <c r="C11" s="17" t="n">
        <v>0.01</v>
      </c>
      <c r="D11" s="26" t="inlineStr">
        <is>
          <t>Lower quantity limit, including fractional units.</t>
        </is>
      </c>
      <c r="E11" s="14" t="inlineStr">
        <is>
          <t>Insurance &amp; Fees</t>
        </is>
      </c>
      <c r="F11" s="14" t="inlineStr">
        <is>
          <t>mile</t>
        </is>
      </c>
      <c r="G11" s="14" t="n"/>
      <c r="H11" s="14" t="n"/>
      <c r="I11" s="14" t="n"/>
    </row>
    <row r="12">
      <c r="A12" s="20" t="inlineStr">
        <is>
          <t>Maximum quantity</t>
        </is>
      </c>
      <c r="B12" s="21" t="n"/>
      <c r="C12" s="17" t="n">
        <v>100000</v>
      </c>
      <c r="D12" s="23" t="inlineStr">
        <is>
          <t>Upper quantity limit for one startup cost row.</t>
        </is>
      </c>
      <c r="E12" s="14" t="inlineStr">
        <is>
          <t>Initial Supplies</t>
        </is>
      </c>
      <c r="F12" s="14" t="inlineStr">
        <is>
          <t>hour</t>
        </is>
      </c>
      <c r="G12" s="14" t="n"/>
      <c r="H12" s="14" t="n"/>
      <c r="I12" s="14" t="n"/>
    </row>
    <row r="13">
      <c r="A13" s="24" t="inlineStr">
        <is>
          <t>Minimum cost entry</t>
        </is>
      </c>
      <c r="B13" s="25" t="n"/>
      <c r="C13" s="19" t="n">
        <v>0</v>
      </c>
      <c r="D13" s="26" t="inlineStr">
        <is>
          <t>Zero is allowed for a confirmed no-cost entry.</t>
        </is>
      </c>
      <c r="E13" s="14" t="inlineStr">
        <is>
          <t>Facility &amp; Storage</t>
        </is>
      </c>
      <c r="F13" s="14" t="n"/>
      <c r="G13" s="14" t="n"/>
      <c r="H13" s="14" t="n"/>
      <c r="I13" s="14" t="n"/>
    </row>
    <row r="14">
      <c r="A14" s="20" t="inlineStr">
        <is>
          <t>Maximum cost entry</t>
        </is>
      </c>
      <c r="B14" s="21" t="n"/>
      <c r="C14" s="19" t="n">
        <v>1000000</v>
      </c>
      <c r="D14" s="23" t="inlineStr">
        <is>
          <t>Upper dollar limit for one entered cost field.</t>
        </is>
      </c>
      <c r="E14" s="14" t="inlineStr">
        <is>
          <t>Other</t>
        </is>
      </c>
      <c r="F14" s="14" t="n"/>
      <c r="G14" s="14" t="n"/>
      <c r="H14" s="14" t="n"/>
      <c r="I14" s="14" t="n"/>
    </row>
    <row r="15"/>
    <row r="16" ht="38" customHeight="1">
      <c r="A16" s="28" t="inlineStr">
        <is>
          <t>Replace all fictional examples and planning assumptions before making decisions. This workbook does not provide tax, legal, insurance, financing, safety, or compliance advice.</t>
        </is>
      </c>
    </row>
  </sheetData>
  <mergeCells count="1">
    <mergeCell ref="A1:I1"/>
  </mergeCells>
  <conditionalFormatting sqref="C9:C10">
    <cfRule type="expression" priority="1" dxfId="0">
      <formula>$C$9&gt;$C$10</formula>
    </cfRule>
  </conditionalFormatting>
  <conditionalFormatting sqref="C11:C12">
    <cfRule type="expression" priority="2" dxfId="0">
      <formula>$C$11&gt;$C$12</formula>
    </cfRule>
  </conditionalFormatting>
  <conditionalFormatting sqref="C13:C14">
    <cfRule type="expression" priority="3" dxfId="0">
      <formula>$C$13&gt;$C$14</formula>
    </cfRule>
  </conditionalFormatting>
  <dataValidations count="4">
    <dataValidation sqref="C4" showDropDown="0" showInputMessage="0" showErrorMessage="1" allowBlank="0" errorTitle="Rate check" error="Enter a contingency rate from 0% through 100%." type="decimal" errorStyle="stop" operator="between">
      <formula1>0</formula1>
      <formula2>1</formula2>
    </dataValidation>
    <dataValidation sqref="C5:C7" showDropDown="0" showInputMessage="0" showErrorMessage="1" allowBlank="0" errorTitle="Funding amount check" error="Enter a nonnegative dollar amount no greater than $10,000,000." type="decimal" errorStyle="stop" operator="between">
      <formula1>0</formula1>
      <formula2>10000000</formula2>
    </dataValidation>
    <dataValidation sqref="C8:C10" showDropDown="0" showInputMessage="0" showErrorMessage="1" allowBlank="0" errorTitle="Planning date check" error="Enter a valid planning date from 01/01/2000 through 12/31/2100." type="date" errorStyle="stop" operator="between">
      <formula1>DATE(2000,1,1)</formula1>
      <formula2>DATE(2100,12,31)</formula2>
    </dataValidation>
    <dataValidation sqref="C11:C14" showDropDown="0" showInputMessage="0" showErrorMessage="1" allowBlank="0" errorTitle="Limit check" error="Enter a nonnegative numeric limit no greater than 10,000,000." type="decimal" errorStyle="stop" operator="between">
      <formula1>0</formula1>
      <formula2>10000000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Lawn Care Planning Workbook</dc:creator>
  <dc:title xmlns:dc="http://purl.org/dc/elements/1.1/">Lawn Care Startup Cost Calculator</dc:title>
  <dc:subject xmlns:dc="http://purl.org/dc/elements/1.1/">Estimate one-time lawn care business launch costs and initial funding needs</dc:subject>
  <dcterms:created xmlns:dcterms="http://purl.org/dc/terms/" xmlns:xsi="http://www.w3.org/2001/XMLSchema-instance" xsi:type="dcterms:W3CDTF">2026-09-10T02:00:47Z</dcterms:created>
  <dcterms:modified xmlns:dcterms="http://purl.org/dc/terms/" xmlns:xsi="http://www.w3.org/2001/XMLSchema-instance" xsi:type="dcterms:W3CDTF">2026-09-10T02:00:47+00:00Z</dcterms:modified>
</cp:coreProperties>
</file>